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2\new\"/>
    </mc:Choice>
  </mc:AlternateContent>
  <xr:revisionPtr revIDLastSave="0" documentId="8_{B8E32E11-7ED0-490F-8F16-A0C05EAF74C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業務月報表紙" sheetId="45" r:id="rId1"/>
    <sheet name="業務月報目次 " sheetId="46" r:id="rId2"/>
    <sheet name="業務月報利用上の留意事項 " sheetId="47" r:id="rId3"/>
    <sheet name="収集データ量（合計） " sheetId="48" r:id="rId4"/>
    <sheet name="収集データ量_首都圏" sheetId="49" r:id="rId5"/>
    <sheet name="収集データ量_近畿圏" sheetId="50" r:id="rId6"/>
    <sheet name="収集データ量_中京圏" sheetId="51" r:id="rId7"/>
    <sheet name="収集データ量_九州地域" sheetId="52" r:id="rId8"/>
    <sheet name="和4" sheetId="53" r:id="rId9"/>
    <sheet name="和42" sheetId="54" r:id="rId10"/>
    <sheet name="和3" sheetId="55" r:id="rId11"/>
    <sheet name="和32" sheetId="56" r:id="rId12"/>
    <sheet name="和33" sheetId="57" r:id="rId13"/>
    <sheet name="和3未" sheetId="58" r:id="rId14"/>
    <sheet name="乳21" sheetId="59" r:id="rId15"/>
    <sheet name="乳22" sheetId="60" r:id="rId16"/>
    <sheet name="乳23" sheetId="61" r:id="rId17"/>
    <sheet name="乳2未" sheetId="62" r:id="rId18"/>
    <sheet name="交雑31" sheetId="63" r:id="rId19"/>
    <sheet name="交雑32" sheetId="64" r:id="rId20"/>
    <sheet name="交雑33" sheetId="65" r:id="rId21"/>
    <sheet name="交雑未" sheetId="66" r:id="rId22"/>
    <sheet name="牛ｾｯﾄ" sheetId="67" r:id="rId23"/>
    <sheet name="輸入牛" sheetId="68" r:id="rId24"/>
    <sheet name="輸入牛2" sheetId="69" r:id="rId25"/>
    <sheet name="豚" sheetId="70" r:id="rId26"/>
    <sheet name="豚2" sheetId="71" r:id="rId27"/>
    <sheet name="豚ﾌﾛｰｽﾞﾝ" sheetId="72" r:id="rId28"/>
    <sheet name="輸入豚" sheetId="73" r:id="rId29"/>
    <sheet name="輸入豚2" sheetId="74" r:id="rId30"/>
    <sheet name="近和41" sheetId="75" r:id="rId31"/>
    <sheet name="近和42" sheetId="76" r:id="rId32"/>
    <sheet name="近和31" sheetId="77" r:id="rId33"/>
    <sheet name="近和32" sheetId="78" r:id="rId34"/>
    <sheet name="近和33" sheetId="79" r:id="rId35"/>
    <sheet name="近和3未" sheetId="80" r:id="rId36"/>
    <sheet name="近乳21" sheetId="81" r:id="rId37"/>
    <sheet name="近乳22" sheetId="82" r:id="rId38"/>
    <sheet name="近乳23" sheetId="83" r:id="rId39"/>
    <sheet name="近乳2未" sheetId="84" r:id="rId40"/>
    <sheet name="近交雑31" sheetId="85" r:id="rId41"/>
    <sheet name="近交雑32" sheetId="86" r:id="rId42"/>
    <sheet name="近交雑33" sheetId="87" r:id="rId43"/>
    <sheet name="近交雑3未" sheetId="88" r:id="rId44"/>
    <sheet name="近牛ｾｯﾄ" sheetId="89" r:id="rId45"/>
    <sheet name="近輸入牛1" sheetId="90" r:id="rId46"/>
    <sheet name="近輸入牛2" sheetId="91" r:id="rId47"/>
    <sheet name="近豚1" sheetId="92" r:id="rId48"/>
    <sheet name="近豚2" sheetId="93" r:id="rId49"/>
    <sheet name="近豚ﾌﾛｰｽﾞﾝ" sheetId="94" r:id="rId50"/>
    <sheet name="近輸入豚1" sheetId="95" r:id="rId51"/>
    <sheet name="近輸入豚2" sheetId="96" r:id="rId52"/>
    <sheet name="中和31" sheetId="97" r:id="rId53"/>
    <sheet name="中和32" sheetId="98" r:id="rId54"/>
    <sheet name="中和3未" sheetId="99" r:id="rId55"/>
    <sheet name="中乳21未" sheetId="100" r:id="rId56"/>
    <sheet name="中乳2未" sheetId="101" r:id="rId57"/>
    <sheet name="中交雑31" sheetId="102" r:id="rId58"/>
    <sheet name="中交雑32" sheetId="103" r:id="rId59"/>
    <sheet name="中牛ｾｯﾄ" sheetId="104" r:id="rId60"/>
    <sheet name="中輸入牛1" sheetId="105" r:id="rId61"/>
    <sheet name="中輸入牛2" sheetId="106" r:id="rId62"/>
    <sheet name="中輸入牛3" sheetId="107" r:id="rId63"/>
    <sheet name="中豚1" sheetId="108" r:id="rId64"/>
    <sheet name="中豚2" sheetId="109" r:id="rId65"/>
    <sheet name="中豚ﾌﾛｰｽﾞﾝ" sheetId="110" r:id="rId66"/>
    <sheet name="中輸入豚" sheetId="111" r:id="rId67"/>
    <sheet name="九和31" sheetId="112" r:id="rId68"/>
    <sheet name="九和32" sheetId="113" r:id="rId69"/>
    <sheet name="九和33" sheetId="114" r:id="rId70"/>
    <sheet name="九乳21" sheetId="115" r:id="rId71"/>
    <sheet name="九乳22" sheetId="116" r:id="rId72"/>
    <sheet name="九乳23" sheetId="117" r:id="rId73"/>
    <sheet name="九交雑31" sheetId="118" r:id="rId74"/>
    <sheet name="九交雑32" sheetId="119" r:id="rId75"/>
    <sheet name="九交雑33" sheetId="120" r:id="rId76"/>
    <sheet name="九牛ｾｯﾄ" sheetId="121" r:id="rId77"/>
    <sheet name="九豚1" sheetId="122" r:id="rId78"/>
    <sheet name="九豚2" sheetId="123" r:id="rId79"/>
    <sheet name="取扱量" sheetId="124" r:id="rId80"/>
    <sheet name="裏表紙" sheetId="125" r:id="rId81"/>
  </sheets>
  <externalReferences>
    <externalReference r:id="rId82"/>
    <externalReference r:id="rId83"/>
  </externalReferences>
  <definedNames>
    <definedName name="_xlnm._FilterDatabase" localSheetId="44" hidden="1">近牛ｾｯﾄ!$B$5:$T$36</definedName>
    <definedName name="Base_Year">'[1]2007'!$C$5</definedName>
    <definedName name="D_Sht" localSheetId="80">#REF!</definedName>
    <definedName name="D_Sht">#REF!</definedName>
    <definedName name="ggg" localSheetId="80">#REF!</definedName>
    <definedName name="ggg">#REF!</definedName>
    <definedName name="Indication" localSheetId="80">#REF!</definedName>
    <definedName name="Indication">#REF!</definedName>
    <definedName name="M_Sht" localSheetId="80">#REF!</definedName>
    <definedName name="M_Sht">#REF!</definedName>
    <definedName name="P_D_Sht" localSheetId="80">#REF!</definedName>
    <definedName name="P_D_Sht">#REF!</definedName>
    <definedName name="P_U_Month" localSheetId="80">#REF!</definedName>
    <definedName name="P_U_Month">#REF!</definedName>
    <definedName name="_xlnm.Print_Area" localSheetId="57">中交雑31!$B$1:$X$48</definedName>
    <definedName name="_xlnm.Print_Area" localSheetId="25">豚!$A$1:$T$42</definedName>
    <definedName name="_xlnm.Print_Area" localSheetId="23">輸入牛!$A$1:$X$49</definedName>
    <definedName name="Tax">'[1]2007'!$H$2</definedName>
    <definedName name="U_Month" localSheetId="80">#REF!</definedName>
    <definedName name="U_Month">#REF!</definedName>
    <definedName name="Un_F3Sheet" localSheetId="80">#REF!</definedName>
    <definedName name="Un_F3Shee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49" l="1"/>
  <c r="J30" i="49" s="1"/>
  <c r="M30" i="49"/>
  <c r="O30" i="49" s="1"/>
  <c r="H30" i="50"/>
  <c r="J30" i="50"/>
  <c r="M30" i="50"/>
  <c r="O30" i="50" s="1"/>
  <c r="H30" i="51"/>
  <c r="J30" i="51" s="1"/>
  <c r="P30" i="51" s="1"/>
  <c r="M30" i="51"/>
  <c r="O30" i="51" s="1"/>
  <c r="H30" i="52"/>
  <c r="J30" i="52" s="1"/>
  <c r="M30" i="52"/>
  <c r="O30" i="52" s="1"/>
  <c r="M29" i="52"/>
  <c r="O29" i="52" s="1"/>
  <c r="H29" i="52"/>
  <c r="J29" i="52" s="1"/>
  <c r="P29" i="52" s="1"/>
  <c r="M28" i="52"/>
  <c r="O28" i="52"/>
  <c r="H28" i="52"/>
  <c r="J28" i="52" s="1"/>
  <c r="M27" i="52"/>
  <c r="O27" i="52"/>
  <c r="H27" i="52"/>
  <c r="J27" i="52" s="1"/>
  <c r="P27" i="52" s="1"/>
  <c r="M26" i="52"/>
  <c r="O26" i="52" s="1"/>
  <c r="H26" i="52"/>
  <c r="J26" i="52"/>
  <c r="P26" i="52" s="1"/>
  <c r="M25" i="52"/>
  <c r="O25" i="52" s="1"/>
  <c r="H25" i="52"/>
  <c r="J25" i="52"/>
  <c r="P25" i="52" s="1"/>
  <c r="M24" i="52"/>
  <c r="O24" i="52"/>
  <c r="H24" i="52"/>
  <c r="J24" i="52" s="1"/>
  <c r="P24" i="52" s="1"/>
  <c r="M23" i="52"/>
  <c r="O23" i="52" s="1"/>
  <c r="P23" i="52" s="1"/>
  <c r="H23" i="52"/>
  <c r="J23" i="52" s="1"/>
  <c r="M22" i="52"/>
  <c r="O22" i="52" s="1"/>
  <c r="P22" i="52" s="1"/>
  <c r="H22" i="52"/>
  <c r="J22" i="52"/>
  <c r="M21" i="52"/>
  <c r="O21" i="52" s="1"/>
  <c r="H21" i="52"/>
  <c r="J21" i="52" s="1"/>
  <c r="P21" i="52" s="1"/>
  <c r="M20" i="52"/>
  <c r="O20" i="52"/>
  <c r="H20" i="52"/>
  <c r="J20" i="52" s="1"/>
  <c r="M19" i="52"/>
  <c r="O19" i="52"/>
  <c r="H19" i="52"/>
  <c r="J19" i="52" s="1"/>
  <c r="P19" i="52" s="1"/>
  <c r="M18" i="52"/>
  <c r="O18" i="52" s="1"/>
  <c r="H18" i="52"/>
  <c r="J18" i="52"/>
  <c r="P18" i="52" s="1"/>
  <c r="M17" i="52"/>
  <c r="O17" i="52" s="1"/>
  <c r="H17" i="52"/>
  <c r="J17" i="52"/>
  <c r="P17" i="52" s="1"/>
  <c r="M16" i="52"/>
  <c r="O16" i="52"/>
  <c r="H16" i="52"/>
  <c r="J16" i="52" s="1"/>
  <c r="P16" i="52" s="1"/>
  <c r="M15" i="52"/>
  <c r="O15" i="52" s="1"/>
  <c r="P15" i="52" s="1"/>
  <c r="H15" i="52"/>
  <c r="J15" i="52" s="1"/>
  <c r="M14" i="52"/>
  <c r="O14" i="52" s="1"/>
  <c r="P14" i="52" s="1"/>
  <c r="H14" i="52"/>
  <c r="J14" i="52"/>
  <c r="M13" i="52"/>
  <c r="O13" i="52" s="1"/>
  <c r="H13" i="52"/>
  <c r="J13" i="52" s="1"/>
  <c r="P13" i="52" s="1"/>
  <c r="M12" i="52"/>
  <c r="O12" i="52"/>
  <c r="H12" i="52"/>
  <c r="J12" i="52" s="1"/>
  <c r="M11" i="52"/>
  <c r="O11" i="52"/>
  <c r="H11" i="52"/>
  <c r="J11" i="52" s="1"/>
  <c r="P11" i="52" s="1"/>
  <c r="M29" i="51"/>
  <c r="O29" i="51" s="1"/>
  <c r="H29" i="51"/>
  <c r="J29" i="51"/>
  <c r="P29" i="51" s="1"/>
  <c r="M28" i="51"/>
  <c r="O28" i="51" s="1"/>
  <c r="H28" i="51"/>
  <c r="J28" i="51"/>
  <c r="P28" i="51" s="1"/>
  <c r="M27" i="51"/>
  <c r="O27" i="51"/>
  <c r="H27" i="51"/>
  <c r="J27" i="51" s="1"/>
  <c r="P27" i="51" s="1"/>
  <c r="M26" i="51"/>
  <c r="O26" i="51" s="1"/>
  <c r="P26" i="51" s="1"/>
  <c r="H26" i="51"/>
  <c r="J26" i="51" s="1"/>
  <c r="M25" i="51"/>
  <c r="O25" i="51" s="1"/>
  <c r="P25" i="51" s="1"/>
  <c r="H25" i="51"/>
  <c r="J25" i="51"/>
  <c r="M24" i="51"/>
  <c r="O24" i="51" s="1"/>
  <c r="H24" i="51"/>
  <c r="J24" i="51" s="1"/>
  <c r="P24" i="51" s="1"/>
  <c r="M23" i="51"/>
  <c r="O23" i="51"/>
  <c r="H23" i="51"/>
  <c r="J23" i="51" s="1"/>
  <c r="M22" i="51"/>
  <c r="O22" i="51"/>
  <c r="H22" i="51"/>
  <c r="J22" i="51" s="1"/>
  <c r="P22" i="51" s="1"/>
  <c r="M21" i="51"/>
  <c r="O21" i="51" s="1"/>
  <c r="H21" i="51"/>
  <c r="J21" i="51"/>
  <c r="P21" i="51" s="1"/>
  <c r="M20" i="51"/>
  <c r="O20" i="51" s="1"/>
  <c r="H20" i="51"/>
  <c r="J20" i="51"/>
  <c r="P20" i="51" s="1"/>
  <c r="M19" i="51"/>
  <c r="O19" i="51"/>
  <c r="H19" i="51"/>
  <c r="J19" i="51" s="1"/>
  <c r="P19" i="51" s="1"/>
  <c r="M18" i="51"/>
  <c r="O18" i="51" s="1"/>
  <c r="P18" i="51" s="1"/>
  <c r="H18" i="51"/>
  <c r="J18" i="51" s="1"/>
  <c r="M17" i="51"/>
  <c r="O17" i="51" s="1"/>
  <c r="P17" i="51" s="1"/>
  <c r="H17" i="51"/>
  <c r="J17" i="51"/>
  <c r="M16" i="51"/>
  <c r="O16" i="51" s="1"/>
  <c r="H16" i="51"/>
  <c r="J16" i="51"/>
  <c r="M15" i="51"/>
  <c r="O15" i="51"/>
  <c r="H15" i="51"/>
  <c r="J15" i="51" s="1"/>
  <c r="M14" i="51"/>
  <c r="O14" i="51"/>
  <c r="H14" i="51"/>
  <c r="J14" i="51" s="1"/>
  <c r="P14" i="51" s="1"/>
  <c r="M13" i="51"/>
  <c r="O13" i="51" s="1"/>
  <c r="H13" i="51"/>
  <c r="J13" i="51"/>
  <c r="P13" i="51" s="1"/>
  <c r="M12" i="51"/>
  <c r="O12" i="51" s="1"/>
  <c r="H12" i="51"/>
  <c r="J12" i="51"/>
  <c r="P12" i="51" s="1"/>
  <c r="M11" i="51"/>
  <c r="O11" i="51"/>
  <c r="H11" i="51"/>
  <c r="J11" i="51" s="1"/>
  <c r="P11" i="51" s="1"/>
  <c r="M29" i="50"/>
  <c r="O29" i="50" s="1"/>
  <c r="P29" i="50" s="1"/>
  <c r="H29" i="50"/>
  <c r="J29" i="50" s="1"/>
  <c r="M28" i="50"/>
  <c r="O28" i="50" s="1"/>
  <c r="P28" i="50" s="1"/>
  <c r="H28" i="50"/>
  <c r="J28" i="50"/>
  <c r="M27" i="50"/>
  <c r="O27" i="50" s="1"/>
  <c r="H27" i="50"/>
  <c r="J27" i="50"/>
  <c r="M26" i="50"/>
  <c r="O26" i="50"/>
  <c r="H26" i="50"/>
  <c r="J26" i="50" s="1"/>
  <c r="M25" i="50"/>
  <c r="O25" i="50" s="1"/>
  <c r="H25" i="50"/>
  <c r="J25" i="50" s="1"/>
  <c r="M24" i="50"/>
  <c r="O24" i="50" s="1"/>
  <c r="H24" i="50"/>
  <c r="J24" i="50"/>
  <c r="P24" i="50" s="1"/>
  <c r="M23" i="50"/>
  <c r="O23" i="50" s="1"/>
  <c r="H23" i="50"/>
  <c r="J23" i="50"/>
  <c r="P23" i="50" s="1"/>
  <c r="M22" i="50"/>
  <c r="O22" i="50"/>
  <c r="H22" i="50"/>
  <c r="J22" i="50" s="1"/>
  <c r="M21" i="50"/>
  <c r="O21" i="50" s="1"/>
  <c r="H21" i="50"/>
  <c r="J21" i="50" s="1"/>
  <c r="M20" i="50"/>
  <c r="O20" i="50" s="1"/>
  <c r="H20" i="50"/>
  <c r="J20" i="50"/>
  <c r="P20" i="50" s="1"/>
  <c r="M19" i="50"/>
  <c r="O19" i="50" s="1"/>
  <c r="H19" i="50"/>
  <c r="J19" i="50"/>
  <c r="M18" i="50"/>
  <c r="O18" i="50"/>
  <c r="H18" i="50"/>
  <c r="J18" i="50" s="1"/>
  <c r="M17" i="50"/>
  <c r="O17" i="50" s="1"/>
  <c r="H17" i="50"/>
  <c r="J17" i="50" s="1"/>
  <c r="P17" i="50" s="1"/>
  <c r="M16" i="50"/>
  <c r="O16" i="50" s="1"/>
  <c r="H16" i="50"/>
  <c r="J16" i="50"/>
  <c r="P16" i="50" s="1"/>
  <c r="M15" i="50"/>
  <c r="O15" i="50" s="1"/>
  <c r="H15" i="50"/>
  <c r="J15" i="50"/>
  <c r="P15" i="50" s="1"/>
  <c r="M14" i="50"/>
  <c r="O14" i="50"/>
  <c r="H14" i="50"/>
  <c r="J14" i="50" s="1"/>
  <c r="M13" i="50"/>
  <c r="O13" i="50" s="1"/>
  <c r="H13" i="50"/>
  <c r="J13" i="50" s="1"/>
  <c r="P13" i="50" s="1"/>
  <c r="M12" i="50"/>
  <c r="O12" i="50" s="1"/>
  <c r="H12" i="50"/>
  <c r="J12" i="50"/>
  <c r="P12" i="50" s="1"/>
  <c r="M11" i="50"/>
  <c r="O11" i="50" s="1"/>
  <c r="H11" i="50"/>
  <c r="J11" i="50"/>
  <c r="M29" i="49"/>
  <c r="O29" i="49"/>
  <c r="H29" i="49"/>
  <c r="J29" i="49" s="1"/>
  <c r="M28" i="49"/>
  <c r="O28" i="49" s="1"/>
  <c r="H28" i="49"/>
  <c r="J28" i="49" s="1"/>
  <c r="M27" i="49"/>
  <c r="O27" i="49" s="1"/>
  <c r="H27" i="49"/>
  <c r="J27" i="49"/>
  <c r="P27" i="49" s="1"/>
  <c r="M26" i="49"/>
  <c r="O26" i="49" s="1"/>
  <c r="H26" i="49"/>
  <c r="J26" i="49"/>
  <c r="P26" i="49" s="1"/>
  <c r="M25" i="49"/>
  <c r="O25" i="49"/>
  <c r="H25" i="49"/>
  <c r="J25" i="49" s="1"/>
  <c r="M24" i="49"/>
  <c r="O24" i="49" s="1"/>
  <c r="H24" i="49"/>
  <c r="J24" i="49" s="1"/>
  <c r="M23" i="49"/>
  <c r="O23" i="49" s="1"/>
  <c r="H23" i="49"/>
  <c r="J23" i="49"/>
  <c r="P23" i="49" s="1"/>
  <c r="M22" i="49"/>
  <c r="O22" i="49" s="1"/>
  <c r="H22" i="49"/>
  <c r="J22" i="49"/>
  <c r="M21" i="49"/>
  <c r="O21" i="49"/>
  <c r="H21" i="49"/>
  <c r="J21" i="49" s="1"/>
  <c r="M20" i="49"/>
  <c r="O20" i="49" s="1"/>
  <c r="P20" i="49" s="1"/>
  <c r="H20" i="49"/>
  <c r="J20" i="49"/>
  <c r="M19" i="49"/>
  <c r="O19" i="49" s="1"/>
  <c r="H19" i="49"/>
  <c r="J19" i="49"/>
  <c r="P19" i="49"/>
  <c r="M18" i="49"/>
  <c r="O18" i="49" s="1"/>
  <c r="H18" i="49"/>
  <c r="J18" i="49" s="1"/>
  <c r="P18" i="49" s="1"/>
  <c r="M17" i="49"/>
  <c r="O17" i="49"/>
  <c r="H17" i="49"/>
  <c r="J17" i="49" s="1"/>
  <c r="P17" i="49" s="1"/>
  <c r="M16" i="49"/>
  <c r="O16" i="49"/>
  <c r="H16" i="49"/>
  <c r="J16" i="49" s="1"/>
  <c r="P16" i="49"/>
  <c r="M15" i="49"/>
  <c r="O15" i="49" s="1"/>
  <c r="H15" i="49"/>
  <c r="J15" i="49"/>
  <c r="P15" i="49"/>
  <c r="M14" i="49"/>
  <c r="O14" i="49"/>
  <c r="H14" i="49"/>
  <c r="J14" i="49"/>
  <c r="P14" i="49" s="1"/>
  <c r="M13" i="49"/>
  <c r="O13" i="49"/>
  <c r="H13" i="49"/>
  <c r="J13" i="49" s="1"/>
  <c r="M12" i="49"/>
  <c r="O12" i="49" s="1"/>
  <c r="P12" i="49" s="1"/>
  <c r="H12" i="49"/>
  <c r="J12" i="49"/>
  <c r="M11" i="49"/>
  <c r="O11" i="49" s="1"/>
  <c r="H11" i="49"/>
  <c r="J11" i="49"/>
  <c r="P11" i="49"/>
  <c r="B2" i="93"/>
  <c r="B2" i="86"/>
  <c r="B2" i="87"/>
  <c r="B2" i="88"/>
  <c r="B2" i="82"/>
  <c r="B2" i="83" s="1"/>
  <c r="B2" i="84" s="1"/>
  <c r="B2" i="78"/>
  <c r="B2" i="79" s="1"/>
  <c r="B2" i="80" s="1"/>
  <c r="B2" i="76"/>
  <c r="P10" i="48"/>
  <c r="O10" i="48"/>
  <c r="N10" i="48"/>
  <c r="M10" i="48"/>
  <c r="L10" i="48"/>
  <c r="K10" i="48"/>
  <c r="J10" i="48"/>
  <c r="I10" i="48"/>
  <c r="H10" i="48"/>
  <c r="G10" i="48"/>
  <c r="F10" i="48"/>
  <c r="E10" i="48"/>
  <c r="E11" i="48"/>
  <c r="D10" i="48"/>
  <c r="D11" i="48"/>
  <c r="N29" i="48"/>
  <c r="L29" i="48"/>
  <c r="K29" i="48"/>
  <c r="I29" i="48"/>
  <c r="G29" i="48"/>
  <c r="F29" i="48"/>
  <c r="E29" i="48"/>
  <c r="D29" i="48"/>
  <c r="N28" i="48"/>
  <c r="L28" i="48"/>
  <c r="K28" i="48"/>
  <c r="M28" i="48" s="1"/>
  <c r="O28" i="48" s="1"/>
  <c r="I28" i="48"/>
  <c r="G28" i="48"/>
  <c r="F28" i="48"/>
  <c r="E28" i="48"/>
  <c r="D28" i="48"/>
  <c r="H28" i="48" s="1"/>
  <c r="J28" i="48" s="1"/>
  <c r="P28" i="48" s="1"/>
  <c r="N27" i="48"/>
  <c r="L27" i="48"/>
  <c r="K27" i="48"/>
  <c r="M27" i="48"/>
  <c r="O27" i="48" s="1"/>
  <c r="I27" i="48"/>
  <c r="G27" i="48"/>
  <c r="F27" i="48"/>
  <c r="E27" i="48"/>
  <c r="D27" i="48"/>
  <c r="N26" i="48"/>
  <c r="L26" i="48"/>
  <c r="K26" i="48"/>
  <c r="M26" i="48" s="1"/>
  <c r="O26" i="48" s="1"/>
  <c r="I26" i="48"/>
  <c r="G26" i="48"/>
  <c r="F26" i="48"/>
  <c r="E26" i="48"/>
  <c r="D26" i="48"/>
  <c r="N25" i="48"/>
  <c r="O25" i="48" s="1"/>
  <c r="P25" i="48" s="1"/>
  <c r="L25" i="48"/>
  <c r="K25" i="48"/>
  <c r="M25" i="48"/>
  <c r="I25" i="48"/>
  <c r="G25" i="48"/>
  <c r="F25" i="48"/>
  <c r="E25" i="48"/>
  <c r="D25" i="48"/>
  <c r="H25" i="48" s="1"/>
  <c r="J25" i="48" s="1"/>
  <c r="N24" i="48"/>
  <c r="L24" i="48"/>
  <c r="K24" i="48"/>
  <c r="M24" i="48" s="1"/>
  <c r="O24" i="48" s="1"/>
  <c r="I24" i="48"/>
  <c r="G24" i="48"/>
  <c r="F24" i="48"/>
  <c r="E24" i="48"/>
  <c r="D24" i="48"/>
  <c r="H24" i="48" s="1"/>
  <c r="J24" i="48" s="1"/>
  <c r="P24" i="48" s="1"/>
  <c r="N23" i="48"/>
  <c r="L23" i="48"/>
  <c r="K23" i="48"/>
  <c r="M23" i="48" s="1"/>
  <c r="O23" i="48" s="1"/>
  <c r="I23" i="48"/>
  <c r="G23" i="48"/>
  <c r="F23" i="48"/>
  <c r="E23" i="48"/>
  <c r="D23" i="48"/>
  <c r="N22" i="48"/>
  <c r="L22" i="48"/>
  <c r="K22" i="48"/>
  <c r="M22" i="48" s="1"/>
  <c r="O22" i="48" s="1"/>
  <c r="I22" i="48"/>
  <c r="G22" i="48"/>
  <c r="F22" i="48"/>
  <c r="E22" i="48"/>
  <c r="D22" i="48"/>
  <c r="H22" i="48" s="1"/>
  <c r="J22" i="48" s="1"/>
  <c r="P22" i="48" s="1"/>
  <c r="N21" i="48"/>
  <c r="L21" i="48"/>
  <c r="K21" i="48"/>
  <c r="M21" i="48" s="1"/>
  <c r="O21" i="48" s="1"/>
  <c r="I21" i="48"/>
  <c r="G21" i="48"/>
  <c r="F21" i="48"/>
  <c r="E21" i="48"/>
  <c r="D21" i="48"/>
  <c r="H21" i="48" s="1"/>
  <c r="J21" i="48" s="1"/>
  <c r="P21" i="48" s="1"/>
  <c r="N20" i="48"/>
  <c r="L20" i="48"/>
  <c r="K20" i="48"/>
  <c r="I20" i="48"/>
  <c r="G20" i="48"/>
  <c r="F20" i="48"/>
  <c r="E20" i="48"/>
  <c r="D20" i="48"/>
  <c r="N19" i="48"/>
  <c r="L19" i="48"/>
  <c r="K19" i="48"/>
  <c r="M19" i="48"/>
  <c r="O19" i="48" s="1"/>
  <c r="I19" i="48"/>
  <c r="G19" i="48"/>
  <c r="F19" i="48"/>
  <c r="E19" i="48"/>
  <c r="D19" i="48"/>
  <c r="N18" i="48"/>
  <c r="L18" i="48"/>
  <c r="K18" i="48"/>
  <c r="M18" i="48" s="1"/>
  <c r="O18" i="48" s="1"/>
  <c r="I18" i="48"/>
  <c r="G18" i="48"/>
  <c r="F18" i="48"/>
  <c r="E18" i="48"/>
  <c r="D18" i="48"/>
  <c r="N17" i="48"/>
  <c r="L17" i="48"/>
  <c r="K17" i="48"/>
  <c r="M17" i="48" s="1"/>
  <c r="O17" i="48" s="1"/>
  <c r="I17" i="48"/>
  <c r="G17" i="48"/>
  <c r="F17" i="48"/>
  <c r="E17" i="48"/>
  <c r="D17" i="48"/>
  <c r="N16" i="48"/>
  <c r="L16" i="48"/>
  <c r="K16" i="48"/>
  <c r="I16" i="48"/>
  <c r="G16" i="48"/>
  <c r="F16" i="48"/>
  <c r="E16" i="48"/>
  <c r="D16" i="48"/>
  <c r="H16" i="48" s="1"/>
  <c r="J16" i="48" s="1"/>
  <c r="N15" i="48"/>
  <c r="L15" i="48"/>
  <c r="K15" i="48"/>
  <c r="M15" i="48"/>
  <c r="O15" i="48" s="1"/>
  <c r="I15" i="48"/>
  <c r="G15" i="48"/>
  <c r="F15" i="48"/>
  <c r="H15" i="48" s="1"/>
  <c r="J15" i="48" s="1"/>
  <c r="P15" i="48" s="1"/>
  <c r="E15" i="48"/>
  <c r="D15" i="48"/>
  <c r="N14" i="48"/>
  <c r="L14" i="48"/>
  <c r="K14" i="48"/>
  <c r="M14" i="48"/>
  <c r="O14" i="48" s="1"/>
  <c r="I14" i="48"/>
  <c r="G14" i="48"/>
  <c r="F14" i="48"/>
  <c r="E14" i="48"/>
  <c r="D14" i="48"/>
  <c r="N13" i="48"/>
  <c r="L13" i="48"/>
  <c r="K13" i="48"/>
  <c r="M13" i="48" s="1"/>
  <c r="O13" i="48" s="1"/>
  <c r="I13" i="48"/>
  <c r="G13" i="48"/>
  <c r="F13" i="48"/>
  <c r="H13" i="48" s="1"/>
  <c r="J13" i="48" s="1"/>
  <c r="P13" i="48" s="1"/>
  <c r="E13" i="48"/>
  <c r="D13" i="48"/>
  <c r="N12" i="48"/>
  <c r="L12" i="48"/>
  <c r="K12" i="48"/>
  <c r="M12" i="48"/>
  <c r="I12" i="48"/>
  <c r="G12" i="48"/>
  <c r="F12" i="48"/>
  <c r="E12" i="48"/>
  <c r="H12" i="48" s="1"/>
  <c r="J12" i="48" s="1"/>
  <c r="D12" i="48"/>
  <c r="N11" i="48"/>
  <c r="L11" i="48"/>
  <c r="K11" i="48"/>
  <c r="M11" i="48" s="1"/>
  <c r="O11" i="48" s="1"/>
  <c r="I11" i="48"/>
  <c r="G11" i="48"/>
  <c r="F11" i="48"/>
  <c r="N30" i="48"/>
  <c r="L30" i="48"/>
  <c r="K30" i="48"/>
  <c r="M30" i="48"/>
  <c r="O30" i="48" s="1"/>
  <c r="I30" i="48"/>
  <c r="G30" i="48"/>
  <c r="F30" i="48"/>
  <c r="H30" i="48" s="1"/>
  <c r="J30" i="48" s="1"/>
  <c r="P30" i="48" s="1"/>
  <c r="E30" i="48"/>
  <c r="D30" i="48"/>
  <c r="O12" i="48"/>
  <c r="H14" i="48"/>
  <c r="J14" i="48" s="1"/>
  <c r="H27" i="48"/>
  <c r="J27" i="48" s="1"/>
  <c r="H29" i="48"/>
  <c r="J29" i="48" s="1"/>
  <c r="M20" i="48"/>
  <c r="O20" i="48"/>
  <c r="H19" i="48"/>
  <c r="J19" i="48"/>
  <c r="P19" i="48" s="1"/>
  <c r="H20" i="48"/>
  <c r="J20" i="48" s="1"/>
  <c r="P20" i="48" s="1"/>
  <c r="H23" i="48"/>
  <c r="J23" i="48" s="1"/>
  <c r="P28" i="49" l="1"/>
  <c r="P25" i="50"/>
  <c r="P24" i="49"/>
  <c r="P21" i="50"/>
  <c r="P29" i="48"/>
  <c r="P12" i="48"/>
  <c r="M16" i="48"/>
  <c r="O16" i="48" s="1"/>
  <c r="P16" i="48" s="1"/>
  <c r="H18" i="48"/>
  <c r="J18" i="48" s="1"/>
  <c r="P18" i="48" s="1"/>
  <c r="H26" i="48"/>
  <c r="J26" i="48" s="1"/>
  <c r="P26" i="48" s="1"/>
  <c r="M29" i="48"/>
  <c r="O29" i="48" s="1"/>
  <c r="P22" i="49"/>
  <c r="P11" i="50"/>
  <c r="P19" i="50"/>
  <c r="P27" i="50"/>
  <c r="P16" i="51"/>
  <c r="P14" i="48"/>
  <c r="P27" i="48"/>
  <c r="H17" i="48"/>
  <c r="J17" i="48" s="1"/>
  <c r="P17" i="48" s="1"/>
  <c r="H11" i="48"/>
  <c r="J11" i="48" s="1"/>
  <c r="P11" i="48" s="1"/>
  <c r="P21" i="49"/>
  <c r="P29" i="49"/>
  <c r="P18" i="50"/>
  <c r="P26" i="50"/>
  <c r="P15" i="51"/>
  <c r="P23" i="51"/>
  <c r="P12" i="52"/>
  <c r="P20" i="52"/>
  <c r="P28" i="52"/>
  <c r="P30" i="52"/>
  <c r="P23" i="48"/>
  <c r="P13" i="49"/>
  <c r="P25" i="49"/>
  <c r="P14" i="50"/>
  <c r="P22" i="50"/>
  <c r="P30" i="50"/>
  <c r="P30" i="49"/>
</calcChain>
</file>

<file path=xl/sharedStrings.xml><?xml version="1.0" encoding="utf-8"?>
<sst xmlns="http://schemas.openxmlformats.org/spreadsheetml/2006/main" count="4237" uniqueCount="508">
  <si>
    <t>平成</t>
  </si>
  <si>
    <t>年</t>
  </si>
  <si>
    <t>業　　務　　月　　報</t>
    <phoneticPr fontId="9"/>
  </si>
  <si>
    <t>Ｍｏｎｔｈｌｙ　Ｒｅｐｏｒｔ</t>
    <phoneticPr fontId="9"/>
  </si>
  <si>
    <t>財　団　法　人</t>
    <phoneticPr fontId="9"/>
  </si>
  <si>
    <t>日本食肉流通センター</t>
    <phoneticPr fontId="9"/>
  </si>
  <si>
    <t>JAPAN　MEAT　TRADING　CENTER</t>
    <phoneticPr fontId="9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</si>
  <si>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</si>
  <si>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</si>
  <si>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</si>
  <si>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</si>
  <si>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</si>
  <si>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</si>
  <si>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</si>
  <si>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</si>
  <si>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6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</si>
  <si>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</si>
  <si>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19"/>
  </si>
  <si>
    <t>（２）和牛チルド「３」の品目別価格</t>
  </si>
  <si>
    <t>（４）等級・畜種別チルド「フルセット」価格の対比</t>
    <phoneticPr fontId="6"/>
  </si>
  <si>
    <t>（３）乳牛チルド「２」の品目別価格</t>
    <phoneticPr fontId="4"/>
  </si>
  <si>
    <t>（５）輸入牛肉の品目別価格</t>
    <phoneticPr fontId="6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</si>
  <si>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</si>
  <si>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</si>
  <si>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</si>
  <si>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</si>
  <si>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</si>
  <si>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</si>
  <si>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</si>
  <si>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</si>
  <si>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</si>
  <si>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6"/>
  </si>
  <si>
    <t>（３）等級・畜種別チルド「フルセット」価格の対比</t>
    <phoneticPr fontId="6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</si>
  <si>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</si>
  <si>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</si>
  <si>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</si>
  <si>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</si>
  <si>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</si>
  <si>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部分肉価格公表に使用した収集データ量 （ 取引重量ベース ）</t>
    <phoneticPr fontId="6"/>
  </si>
  <si>
    <t>(１)</t>
    <phoneticPr fontId="6"/>
  </si>
  <si>
    <t>合計</t>
    <phoneticPr fontId="6"/>
  </si>
  <si>
    <t>( 単位 ： kg )</t>
    <rPh sb="2" eb="4">
      <t>タンイ</t>
    </rPh>
    <phoneticPr fontId="6"/>
  </si>
  <si>
    <t>国産牛</t>
    <rPh sb="0" eb="1">
      <t>クニ</t>
    </rPh>
    <rPh sb="1" eb="2">
      <t>サン</t>
    </rPh>
    <rPh sb="2" eb="3">
      <t>ギュウ</t>
    </rPh>
    <phoneticPr fontId="6"/>
  </si>
  <si>
    <t>国産豚</t>
    <rPh sb="0" eb="1">
      <t>クニ</t>
    </rPh>
    <rPh sb="1" eb="2">
      <t>サン</t>
    </rPh>
    <rPh sb="2" eb="3">
      <t>ブタ</t>
    </rPh>
    <phoneticPr fontId="6"/>
  </si>
  <si>
    <t>和牛チルド</t>
    <rPh sb="0" eb="2">
      <t>ワギュウ</t>
    </rPh>
    <phoneticPr fontId="6"/>
  </si>
  <si>
    <t>乳牛チルド</t>
    <rPh sb="0" eb="2">
      <t>ニュウギュウ</t>
    </rPh>
    <phoneticPr fontId="6"/>
  </si>
  <si>
    <t>交雑牛チルド</t>
    <rPh sb="0" eb="2">
      <t>コウザツ</t>
    </rPh>
    <rPh sb="2" eb="3">
      <t>ギュウ</t>
    </rPh>
    <phoneticPr fontId="6"/>
  </si>
  <si>
    <t>小計</t>
    <rPh sb="0" eb="2">
      <t>ショウケイ</t>
    </rPh>
    <phoneticPr fontId="6"/>
  </si>
  <si>
    <t>輸入牛肉</t>
    <rPh sb="0" eb="2">
      <t>ユニュウ</t>
    </rPh>
    <rPh sb="2" eb="4">
      <t>ギュウニク</t>
    </rPh>
    <phoneticPr fontId="6"/>
  </si>
  <si>
    <t>牛肉計</t>
    <rPh sb="2" eb="3">
      <t>ケイ</t>
    </rPh>
    <phoneticPr fontId="6"/>
  </si>
  <si>
    <t>豚カット肉</t>
    <rPh sb="0" eb="1">
      <t>ブタ</t>
    </rPh>
    <rPh sb="4" eb="5">
      <t>ニク</t>
    </rPh>
    <phoneticPr fontId="6"/>
  </si>
  <si>
    <t>豚フローズン</t>
    <phoneticPr fontId="6"/>
  </si>
  <si>
    <t>輸入豚肉</t>
    <rPh sb="0" eb="2">
      <t>ユニュウ</t>
    </rPh>
    <rPh sb="2" eb="4">
      <t>ブタニク</t>
    </rPh>
    <phoneticPr fontId="6"/>
  </si>
  <si>
    <t>豚肉計</t>
    <rPh sb="0" eb="1">
      <t>ブタ</t>
    </rPh>
    <rPh sb="2" eb="3">
      <t>ケイ</t>
    </rPh>
    <phoneticPr fontId="6"/>
  </si>
  <si>
    <t>計</t>
    <rPh sb="0" eb="1">
      <t>ケイ</t>
    </rPh>
    <phoneticPr fontId="6"/>
  </si>
  <si>
    <t>「４」</t>
    <phoneticPr fontId="6"/>
  </si>
  <si>
    <t>「３」</t>
    <phoneticPr fontId="6"/>
  </si>
  <si>
    <t>｢２｣</t>
  </si>
  <si>
    <t>｢Ⅰ｣</t>
  </si>
  <si>
    <t>｢Ⅰ｣</t>
    <phoneticPr fontId="6"/>
  </si>
  <si>
    <t/>
  </si>
  <si>
    <t>月</t>
    <phoneticPr fontId="6"/>
  </si>
  <si>
    <r>
      <t>23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</si>
  <si>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t>( 注 )</t>
    <rPh sb="2" eb="3">
      <t>チュウ</t>
    </rPh>
    <phoneticPr fontId="6"/>
  </si>
  <si>
    <t>平成１８年の乳牛チルド「２」については、乳牛チルド「３」を含む。</t>
    <rPh sb="6" eb="8">
      <t>ニュウギュウ</t>
    </rPh>
    <rPh sb="29" eb="30">
      <t>フク</t>
    </rPh>
    <phoneticPr fontId="6"/>
  </si>
  <si>
    <t>(２)</t>
  </si>
  <si>
    <t>首都圏</t>
    <phoneticPr fontId="6"/>
  </si>
  <si>
    <t>( 単位 ： kg )</t>
  </si>
  <si>
    <t>豚フローズン</t>
    <rPh sb="0" eb="1">
      <t>ブタ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</si>
  <si>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phoneticPr fontId="6"/>
  </si>
  <si>
    <t>月</t>
  </si>
  <si>
    <t>( 注 )</t>
  </si>
  <si>
    <t>平成１８年の乳牛チルド「２」については、乳牛チルド「３」を含む。</t>
  </si>
  <si>
    <t>(３)</t>
  </si>
  <si>
    <t>近畿圏</t>
    <phoneticPr fontId="6"/>
  </si>
  <si>
    <t>(４)</t>
  </si>
  <si>
    <t>中京圏</t>
    <phoneticPr fontId="6"/>
  </si>
  <si>
    <t>(５)</t>
  </si>
  <si>
    <t>九州地域</t>
    <phoneticPr fontId="6"/>
  </si>
  <si>
    <r>
      <t>24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</si>
  <si>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24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</si>
  <si>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</si>
  <si>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22</t>
    </r>
    <r>
      <rPr>
        <sz val="8"/>
        <rFont val="ＭＳ Ｐ明朝"/>
        <family val="1"/>
        <charset val="128"/>
      </rPr>
      <t>年</t>
    </r>
    <rPh sb="2" eb="3">
      <t>ネン</t>
    </rPh>
    <phoneticPr fontId="6"/>
  </si>
  <si>
    <r>
      <t>23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</si>
  <si>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t>Ⅱ-１　取　引　価　格　情　報　（首都圏）</t>
    <phoneticPr fontId="4"/>
  </si>
  <si>
    <t>１　牛　部　分　肉</t>
    <phoneticPr fontId="4"/>
  </si>
  <si>
    <t>(1)和牛チルド「4」の品目別価格</t>
    <phoneticPr fontId="4"/>
  </si>
  <si>
    <t>（単位：円／㎏・㎏）</t>
  </si>
  <si>
    <t>品目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</si>
  <si>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</si>
  <si>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</si>
  <si>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</si>
  <si>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</si>
  <si>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</si>
  <si>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年・月</t>
  </si>
  <si>
    <t>安　値</t>
  </si>
  <si>
    <t>高　値</t>
  </si>
  <si>
    <t>加  重</t>
  </si>
  <si>
    <t>取引重量</t>
  </si>
  <si>
    <t>平  均</t>
  </si>
  <si>
    <t>23年</t>
    <rPh sb="2" eb="3">
      <t>ネン</t>
    </rPh>
    <phoneticPr fontId="4"/>
  </si>
  <si>
    <t>月</t>
    <rPh sb="0" eb="1">
      <t>ガツ</t>
    </rPh>
    <phoneticPr fontId="4"/>
  </si>
  <si>
    <t>24年</t>
    <rPh sb="2" eb="3">
      <t>ネン</t>
    </rPh>
    <phoneticPr fontId="4"/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</si>
  <si>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</si>
  <si>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</si>
  <si>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</si>
  <si>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</si>
  <si>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</si>
  <si>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注 1．</t>
    <phoneticPr fontId="4"/>
  </si>
  <si>
    <t>注 1．</t>
    <phoneticPr fontId="4"/>
  </si>
  <si>
    <t>和牛チルド「4」は、速報としては公表していない。</t>
    <phoneticPr fontId="4"/>
  </si>
  <si>
    <t>2．</t>
    <phoneticPr fontId="4"/>
  </si>
  <si>
    <t>2．</t>
    <phoneticPr fontId="4"/>
  </si>
  <si>
    <t>価格は消費税込みである。</t>
    <phoneticPr fontId="4"/>
  </si>
  <si>
    <t>価格は消費税込みである。</t>
    <phoneticPr fontId="4"/>
  </si>
  <si>
    <t>(1)和牛チルド「4」の品目別価格　(つづき)</t>
    <phoneticPr fontId="4"/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</si>
  <si>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</si>
  <si>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</si>
  <si>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</si>
  <si>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</si>
  <si>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</si>
  <si>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月</t>
    <phoneticPr fontId="4"/>
  </si>
  <si>
    <t>サ　　ー　　ロ　　イ　　　ン</t>
  </si>
  <si>
    <t>(2)和牛チルド「3」の品目別価格</t>
    <phoneticPr fontId="4"/>
  </si>
  <si>
    <t>※    か  た　ロ　ー  ス</t>
  </si>
  <si>
    <t>※　　か　　　　　　　  　た</t>
  </si>
  <si>
    <t>※　か　　た　　ば　　ら</t>
  </si>
  <si>
    <t>※　ま　え　セ　ッ　　ト</t>
  </si>
  <si>
    <t>※　　ヒ　　　  　　　レ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</si>
  <si>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</si>
  <si>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</si>
  <si>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</si>
  <si>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</si>
  <si>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</si>
  <si>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  <phoneticPr fontId="4"/>
  </si>
  <si>
    <t>(2)和牛チルド「3」の品目別価格　（つづき）</t>
    <phoneticPr fontId="4"/>
  </si>
  <si>
    <t>※　　ロ　　　イ　　　ン</t>
  </si>
  <si>
    <t>※　ロ　イ　ン　セ　ッ　ト</t>
  </si>
  <si>
    <t>※　と    も    ば     ら</t>
  </si>
  <si>
    <t>※　　う　　ち　　も　　も</t>
  </si>
  <si>
    <t>※    し　　ん　　た　　ま</t>
  </si>
  <si>
    <t>安  値</t>
  </si>
  <si>
    <t>週</t>
  </si>
  <si>
    <t>※　　ら　　ん　　い　　ち</t>
  </si>
  <si>
    <t>※    そ　　と　　も　　も</t>
  </si>
  <si>
    <t>※　　す　　　　ね</t>
  </si>
  <si>
    <t>※　　も  　も　　セ　　ッ　　ト</t>
  </si>
  <si>
    <t>※　　　セ　　　　ッ　　　　ト</t>
  </si>
  <si>
    <t>（単位：円／㎏・㎏)</t>
    <phoneticPr fontId="4"/>
  </si>
  <si>
    <t>リ　　ブ　　ロ　　ー　　　ス</t>
  </si>
  <si>
    <t>サ　　ー　　ロ　　イ　　ン</t>
  </si>
  <si>
    <t>　骨　　付　　ロ　　イ　　ン</t>
  </si>
  <si>
    <t>骨　付　と　も　ば　ら</t>
  </si>
  <si>
    <t>-</t>
  </si>
  <si>
    <t>(3)乳牛チルド「2」の品目別価格</t>
    <rPh sb="3" eb="5">
      <t>ニュウギュウ</t>
    </rPh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</si>
  <si>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</si>
  <si>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</si>
  <si>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</si>
  <si>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</si>
  <si>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</si>
  <si>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２４年</t>
    <rPh sb="2" eb="3">
      <t>ネン</t>
    </rPh>
    <phoneticPr fontId="6"/>
  </si>
  <si>
    <t>三　角　ば　ら</t>
  </si>
  <si>
    <t>ブ　リ　ス　ケ　ッ　ト</t>
  </si>
  <si>
    <t>月</t>
    <rPh sb="0" eb="1">
      <t>ガツ</t>
    </rPh>
    <phoneticPr fontId="6"/>
  </si>
  <si>
    <t>骨　付　き　ロ　イ　ン</t>
  </si>
  <si>
    <t>２３年</t>
    <rPh sb="2" eb="3">
      <t>ネン</t>
    </rPh>
    <phoneticPr fontId="6"/>
  </si>
  <si>
    <t>(4)交雑牛チルド「3」の品目別価格</t>
    <rPh sb="3" eb="5">
      <t>コウザツ</t>
    </rPh>
    <rPh sb="5" eb="6">
      <t>ギュウ</t>
    </rPh>
    <phoneticPr fontId="4"/>
  </si>
  <si>
    <t>第1週</t>
    <phoneticPr fontId="6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</si>
  <si>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</si>
  <si>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</si>
  <si>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</si>
  <si>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（単位：円／㎏・㎏）</t>
    <phoneticPr fontId="4"/>
  </si>
  <si>
    <t>等級</t>
  </si>
  <si>
    <t>畜種</t>
  </si>
  <si>
    <t>和　　　　　　　　　牛</t>
  </si>
  <si>
    <t>乳　　　　　　　牛</t>
  </si>
  <si>
    <t>交　　　　　雑　　　　　牛</t>
  </si>
  <si>
    <t>高 値</t>
  </si>
  <si>
    <t>加重平均</t>
  </si>
  <si>
    <t>　取引重量</t>
  </si>
  <si>
    <t>22年</t>
    <rPh sb="2" eb="3">
      <t>ネン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</si>
  <si>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</si>
  <si>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</si>
  <si>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</si>
  <si>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</si>
  <si>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</si>
  <si>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</si>
  <si>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</si>
  <si>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</si>
  <si>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</si>
  <si>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ロイン</t>
  </si>
  <si>
    <t xml:space="preserve">旬 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</si>
  <si>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</si>
  <si>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</si>
  <si>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</si>
  <si>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</si>
  <si>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</si>
  <si>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US：アメリカ  AU：オーストラリア　Ｆ：フローズン　Ｃ：チルド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</si>
  <si>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</si>
  <si>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</si>
  <si>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取引価格情報は、速報として公表したものである。</t>
    <phoneticPr fontId="4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</si>
  <si>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</si>
  <si>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3．</t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</si>
  <si>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</si>
  <si>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　ナーベルエンドブリスケット</t>
  </si>
  <si>
    <t>AU・C　チャックショートリブ</t>
  </si>
  <si>
    <t>AU・C　キューブロール</t>
  </si>
  <si>
    <t>AU・C　ストリップロイン</t>
  </si>
  <si>
    <t>AU・C　テンダーロイン</t>
  </si>
  <si>
    <t>旬</t>
    <phoneticPr fontId="4"/>
  </si>
  <si>
    <t>AU・C　トップサイド</t>
  </si>
  <si>
    <t>AU・C　シックフランク</t>
  </si>
  <si>
    <t>AU・C　Ｄ－ランプ</t>
  </si>
  <si>
    <t>AU・C　アウトサイド</t>
  </si>
  <si>
    <t>２　豚　部　分　肉</t>
    <phoneticPr fontId="4"/>
  </si>
  <si>
    <t>(1)豚カット肉「Ⅰ」の品目別価格</t>
    <phoneticPr fontId="4"/>
  </si>
  <si>
    <t>か　　た　　ロ　　ー　　ス</t>
    <phoneticPr fontId="4"/>
  </si>
  <si>
    <t>　う　　　　　　　　　で</t>
    <phoneticPr fontId="4"/>
  </si>
  <si>
    <t>ロ        ー　　　　ス</t>
    <phoneticPr fontId="4"/>
  </si>
  <si>
    <t>ば　　　　　　　　　ら</t>
    <phoneticPr fontId="4"/>
  </si>
  <si>
    <t>　年月日</t>
  </si>
  <si>
    <t>安 値</t>
    <phoneticPr fontId="4"/>
  </si>
  <si>
    <t>高 値</t>
    <phoneticPr fontId="4"/>
  </si>
  <si>
    <t xml:space="preserve">  取引重量</t>
  </si>
  <si>
    <t>安  　値</t>
  </si>
  <si>
    <t>高  　値</t>
  </si>
  <si>
    <t>豚カット肉「Ⅰ」は、速報として公表したものである。</t>
  </si>
  <si>
    <t>(1)豚カット肉「Ⅰ」の品目別価格　（つづき）</t>
    <phoneticPr fontId="4"/>
  </si>
  <si>
    <t>（単位：円／㎏・㎏)</t>
  </si>
  <si>
    <t>も　　　　　　　　　も</t>
  </si>
  <si>
    <t>ヒ　　　　　　　　　レ</t>
  </si>
  <si>
    <t>セ        ッ　　　　ト</t>
  </si>
  <si>
    <t>(2)豚フローズン「Ⅰ」の品目別価格</t>
    <phoneticPr fontId="4"/>
  </si>
  <si>
    <t>か    た　　ロ　　ー　　ス</t>
  </si>
  <si>
    <t>う　　　　　　　　　で</t>
  </si>
  <si>
    <t>ロ        ー　　　　ス</t>
  </si>
  <si>
    <t>ば　　　　　　　　　ら</t>
  </si>
  <si>
    <t>安    値</t>
  </si>
  <si>
    <t>高　　値</t>
  </si>
  <si>
    <t>取引重量</t>
    <phoneticPr fontId="4"/>
  </si>
  <si>
    <t>豚フローズン「Ⅰ」は、速報として公表していない。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</si>
  <si>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</si>
  <si>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</si>
  <si>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</si>
  <si>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</si>
  <si>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</si>
  <si>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</si>
  <si>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 xml:space="preserve">旬 </t>
    <phoneticPr fontId="4"/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</si>
  <si>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</si>
  <si>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</si>
  <si>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</si>
  <si>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</si>
  <si>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</si>
  <si>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>US: アメリカ  CAN:カナダ　DEN:デンマーク　Ｃ：チルド　Ｆ：フローズン</t>
    <phoneticPr fontId="4"/>
  </si>
  <si>
    <t>平成13年2月上旬分より、速報として公表を開始した。</t>
    <phoneticPr fontId="4"/>
  </si>
  <si>
    <t>(3)輸入豚肉の品目別価格　(つづき)</t>
  </si>
  <si>
    <t xml:space="preserve"> CAN・F　ベリー</t>
  </si>
  <si>
    <t>DEN・F　　カラー</t>
  </si>
  <si>
    <t>DEN・F　ベリー</t>
  </si>
  <si>
    <t>DEN・F　テンダーロイン</t>
  </si>
  <si>
    <t>Ⅱ-２　取　引　価　格　情　報　（近畿圏）　</t>
    <phoneticPr fontId="4"/>
  </si>
  <si>
    <t>(1)和牛チルド「4」の品目別価格</t>
  </si>
  <si>
    <t>品 目</t>
  </si>
  <si>
    <t>か　た　ロ　ー　ス</t>
  </si>
  <si>
    <t>ヒ　　　　　　　　レ</t>
  </si>
  <si>
    <t>年　・　月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</si>
  <si>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</si>
  <si>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</si>
  <si>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</si>
  <si>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－</t>
  </si>
  <si>
    <t>まえセット及びももセットはすねなしである。</t>
    <phoneticPr fontId="4"/>
  </si>
  <si>
    <t>す　　　　　　ね</t>
  </si>
  <si>
    <t>も　 も 　セ　 ッ 　ト</t>
  </si>
  <si>
    <t>(2)和牛チルド「3」の品目別価格</t>
  </si>
  <si>
    <t>※　　か　た　ロ　ー  ス</t>
  </si>
  <si>
    <t>※　　か　　　　　　　た</t>
  </si>
  <si>
    <t>※　　か　 た　 ば　 ら</t>
  </si>
  <si>
    <t>※　　ヒ　　　　　　　レ</t>
  </si>
  <si>
    <t>年　月　週</t>
  </si>
  <si>
    <t>安 値</t>
  </si>
  <si>
    <t>加 重</t>
  </si>
  <si>
    <t>平 均</t>
  </si>
  <si>
    <t>平成</t>
    <rPh sb="0" eb="2">
      <t>ヘイセイ</t>
    </rPh>
    <phoneticPr fontId="4"/>
  </si>
  <si>
    <t>年</t>
    <rPh sb="0" eb="1">
      <t>ネン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</si>
  <si>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</si>
  <si>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</si>
  <si>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</si>
  <si>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</si>
  <si>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</si>
  <si>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</si>
  <si>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</si>
  <si>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</si>
  <si>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</si>
  <si>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</si>
  <si>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</si>
  <si>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</si>
  <si>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</si>
  <si>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ま　え　セ　ッ　ト</t>
  </si>
  <si>
    <t>リ　ブ　ロ　ー　ス</t>
  </si>
  <si>
    <t>サ　ー　ロ　イ　ン</t>
  </si>
  <si>
    <t>月</t>
    <rPh sb="0" eb="1">
      <t>ガツ</t>
    </rPh>
    <phoneticPr fontId="4"/>
  </si>
  <si>
    <t>(3)乳牛チルド「2」の品目別価格</t>
    <phoneticPr fontId="6"/>
  </si>
  <si>
    <t>※　　三　 角　 ば　 ら</t>
  </si>
  <si>
    <t>※　　ブ リ ス ケ ッ ト</t>
  </si>
  <si>
    <t>(4)交雑牛チルド「3」の品目別価格</t>
    <phoneticPr fontId="6"/>
  </si>
  <si>
    <t>月</t>
    <rPh sb="0" eb="1">
      <t>ガツ</t>
    </rPh>
    <phoneticPr fontId="6"/>
  </si>
  <si>
    <t>ロ イ ン セ ッ ト</t>
  </si>
  <si>
    <t>等 級</t>
  </si>
  <si>
    <t>畜 種</t>
  </si>
  <si>
    <t>乳　　　　　　　　　牛</t>
  </si>
  <si>
    <t>22年</t>
    <rPh sb="2" eb="3">
      <t>ネン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</si>
  <si>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</si>
  <si>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</si>
  <si>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</si>
  <si>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</si>
  <si>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</si>
  <si>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</si>
  <si>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</si>
  <si>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</si>
  <si>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</si>
  <si>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</si>
  <si>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</si>
  <si>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</si>
  <si>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</si>
  <si>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</si>
  <si>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</si>
  <si>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</si>
  <si>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</si>
  <si>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</si>
  <si>
    <t>　（単位：円／㎏・㎏）</t>
  </si>
  <si>
    <t xml:space="preserve"> AU・C　ナーベルエンドブリスケット </t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</si>
  <si>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</si>
  <si>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</si>
  <si>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</si>
  <si>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</si>
  <si>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</si>
  <si>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</si>
  <si>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</si>
  <si>
    <t>(1)豚カット肉「Ⅰ」の品目別価格</t>
  </si>
  <si>
    <t>品 目</t>
    <phoneticPr fontId="4"/>
  </si>
  <si>
    <t>か    た　　ロ　　ー　　ス</t>
    <phoneticPr fontId="4"/>
  </si>
  <si>
    <t>う　　　　　　　　　で</t>
    <phoneticPr fontId="4"/>
  </si>
  <si>
    <t>年　月　日</t>
    <rPh sb="4" eb="5">
      <t>ヒ</t>
    </rPh>
    <phoneticPr fontId="4"/>
  </si>
  <si>
    <t>安  値</t>
    <phoneticPr fontId="4"/>
  </si>
  <si>
    <t>高　値</t>
    <phoneticPr fontId="4"/>
  </si>
  <si>
    <t>加重平均</t>
    <phoneticPr fontId="4"/>
  </si>
  <si>
    <t>平成</t>
    <phoneticPr fontId="4"/>
  </si>
  <si>
    <t>　ヒ　　　　　　　　　　レ</t>
  </si>
  <si>
    <t>年　月　日</t>
  </si>
  <si>
    <t>(2)豚フローズン「Ⅰ」の品目別価格</t>
  </si>
  <si>
    <t>も　　    　　　    も</t>
  </si>
  <si>
    <t>豚フローズン「Ⅰ」は、速報としては公表していない。</t>
    <phoneticPr fontId="4"/>
  </si>
  <si>
    <t>(3)輸入豚肉の品目別価格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</si>
  <si>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</si>
  <si>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</si>
  <si>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</si>
  <si>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</si>
  <si>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</si>
  <si>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</si>
  <si>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</si>
  <si>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</si>
  <si>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</si>
  <si>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</si>
  <si>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平成15年３月上旬分より、速報として公表を開始した。</t>
    <phoneticPr fontId="4"/>
  </si>
  <si>
    <t>(3)輸入豚肉の品目別価格 　（つづき）</t>
  </si>
  <si>
    <t>　CAN・F　テンダーロイン</t>
  </si>
  <si>
    <t>　DEN・F　カラー</t>
  </si>
  <si>
    <t>　DEN・F　ベリー</t>
  </si>
  <si>
    <t>　DEN・F　テンダーロイン</t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</si>
  <si>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</si>
  <si>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</si>
  <si>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</si>
  <si>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</si>
  <si>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</si>
  <si>
    <t>高  値</t>
  </si>
  <si>
    <t>加　重</t>
  </si>
  <si>
    <t>23年</t>
    <rPh sb="2" eb="3">
      <t>ネン</t>
    </rPh>
    <phoneticPr fontId="4"/>
  </si>
  <si>
    <t>月</t>
    <phoneticPr fontId="4"/>
  </si>
  <si>
    <t>24年</t>
    <rPh sb="2" eb="3">
      <t>ネン</t>
    </rPh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</si>
  <si>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</si>
  <si>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</si>
  <si>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</si>
  <si>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</si>
  <si>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</si>
  <si>
    <t>(1)和牛チルド「3」の品目別価格　（つづき）</t>
  </si>
  <si>
    <t>す　　　　　　　　　ね</t>
  </si>
  <si>
    <t>23念</t>
    <rPh sb="2" eb="3">
      <t>ネン</t>
    </rPh>
    <phoneticPr fontId="4"/>
  </si>
  <si>
    <t>(2)乳牛チルド「2」の品目別価格</t>
  </si>
  <si>
    <t>23年</t>
    <rPh sb="2" eb="3">
      <t>ネン</t>
    </rPh>
    <phoneticPr fontId="6"/>
  </si>
  <si>
    <t>月</t>
    <phoneticPr fontId="6"/>
  </si>
  <si>
    <t>24年</t>
    <rPh sb="2" eb="3">
      <t>ネン</t>
    </rPh>
    <phoneticPr fontId="6"/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</si>
  <si>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</si>
  <si>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</si>
  <si>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</si>
  <si>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</si>
  <si>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セ　　ッ　　ト</t>
  </si>
  <si>
    <t>月</t>
    <rPh sb="0" eb="1">
      <t>ガツ</t>
    </rPh>
    <phoneticPr fontId="6"/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</si>
  <si>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</si>
  <si>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</si>
  <si>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</si>
  <si>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</si>
  <si>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22年</t>
    <rPh sb="2" eb="3">
      <t>ネン</t>
    </rPh>
    <phoneticPr fontId="4"/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</si>
  <si>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</si>
  <si>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</si>
  <si>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</si>
  <si>
    <t>US・C　ショートリブ  ボンレス</t>
  </si>
  <si>
    <t>US・C 　チャックリブ</t>
  </si>
  <si>
    <t>（ステーキレデイ）</t>
  </si>
  <si>
    <t>月</t>
    <rPh sb="0" eb="1">
      <t>ガツ</t>
    </rPh>
    <phoneticPr fontId="4"/>
  </si>
  <si>
    <t>旬</t>
    <phoneticPr fontId="4"/>
  </si>
  <si>
    <t>US・C　NO,189A フルテンダー</t>
  </si>
  <si>
    <t>US・F　NO,112A リブアイロール</t>
  </si>
  <si>
    <t>AU・C 　チャックロール</t>
  </si>
  <si>
    <t>AU・C　チャックテンダー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</si>
  <si>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</si>
  <si>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</si>
  <si>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</si>
  <si>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</si>
  <si>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</si>
  <si>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</si>
  <si>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</si>
  <si>
    <t xml:space="preserve"> AU・C   ポイントエンドブリスケット</t>
  </si>
  <si>
    <t xml:space="preserve"> AU・C</t>
  </si>
  <si>
    <t>ナ-ベルエンドブリスケット</t>
  </si>
  <si>
    <t>AU・C   キュ－ブロ－ル</t>
  </si>
  <si>
    <t>AU・C 　ストリップロイン</t>
  </si>
  <si>
    <t>旬</t>
  </si>
  <si>
    <t>　AU・C 　テンダ－ロイン</t>
  </si>
  <si>
    <t>AU・C　D-ランプ</t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</si>
  <si>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</si>
  <si>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</si>
  <si>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</si>
  <si>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 xml:space="preserve"> ストリップロイン</t>
  </si>
  <si>
    <t>年</t>
    <rPh sb="0" eb="1">
      <t>ネン</t>
    </rPh>
    <phoneticPr fontId="4"/>
  </si>
  <si>
    <t>20年</t>
    <rPh sb="2" eb="3">
      <t>ネン</t>
    </rPh>
    <phoneticPr fontId="4"/>
  </si>
  <si>
    <t>月</t>
    <rPh sb="0" eb="1">
      <t>ツキ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</si>
  <si>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</si>
  <si>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</si>
  <si>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</si>
  <si>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</si>
  <si>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</si>
  <si>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</si>
  <si>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</si>
  <si>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取引重量</t>
    <phoneticPr fontId="4"/>
  </si>
  <si>
    <t>安  　値</t>
    <phoneticPr fontId="4"/>
  </si>
  <si>
    <t>年</t>
    <rPh sb="0" eb="1">
      <t>ネン</t>
    </rPh>
    <phoneticPr fontId="4"/>
  </si>
  <si>
    <t>ヒ　　　　　　　　　　レ</t>
  </si>
  <si>
    <t>（2）豚フローズン「Ⅰ」の品目別価格</t>
  </si>
  <si>
    <t>年月・旬</t>
  </si>
  <si>
    <t xml:space="preserve"> も　　　　　　　　　も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</si>
  <si>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</si>
  <si>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</si>
  <si>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</si>
  <si>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</si>
  <si>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</si>
  <si>
    <t>CAN・C　ベリー</t>
  </si>
  <si>
    <t xml:space="preserve"> CAN・F　バックス</t>
  </si>
  <si>
    <t>DEN・F　カラー</t>
  </si>
  <si>
    <t xml:space="preserve"> DEN・F　ベリー</t>
  </si>
  <si>
    <t xml:space="preserve"> DEN・F　テンダーロイン</t>
  </si>
  <si>
    <t>旬</t>
    <rPh sb="0" eb="1">
      <t>ジュン</t>
    </rPh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</si>
  <si>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</si>
  <si>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</si>
  <si>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</si>
  <si>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</si>
  <si>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</si>
  <si>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</si>
  <si>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</si>
  <si>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</si>
  <si>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</si>
  <si>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(3)交雑牛チルド「3」の品目別価格</t>
    <rPh sb="3" eb="5">
      <t>コウザツ</t>
    </rPh>
    <rPh sb="5" eb="6">
      <t>ギュウ</t>
    </rPh>
    <phoneticPr fontId="4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</si>
  <si>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</si>
  <si>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(4)等級・畜種別チルド「フルセット」価格の対比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</si>
  <si>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</si>
  <si>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平成</t>
    <phoneticPr fontId="4"/>
  </si>
  <si>
    <t>Ⅲ</t>
  </si>
  <si>
    <t>センター内における取扱量</t>
  </si>
  <si>
    <t>（参考）</t>
  </si>
  <si>
    <t>（単位：t ）</t>
  </si>
  <si>
    <t>区分</t>
  </si>
  <si>
    <t>総  流　通　量</t>
  </si>
  <si>
    <t>国産牛部分肉</t>
  </si>
  <si>
    <t>国産豚部分肉</t>
  </si>
  <si>
    <t>輸入牛肉</t>
  </si>
  <si>
    <t>輸入豚肉</t>
  </si>
  <si>
    <t>　そ　　の　　他</t>
  </si>
  <si>
    <t>年月</t>
  </si>
  <si>
    <t>流　通　量</t>
  </si>
  <si>
    <t>１日当</t>
  </si>
  <si>
    <t>23年</t>
  </si>
  <si>
    <t>24年</t>
  </si>
  <si>
    <t>注</t>
  </si>
  <si>
    <t>川崎及び大阪センター内での取扱量の合計である。</t>
  </si>
  <si>
    <t>その他は内臓、食鳥、加工品等。</t>
  </si>
  <si>
    <t>１日当たりの数量は、流通量÷稼働日数である。</t>
  </si>
  <si>
    <t>業　務　月　報</t>
    <phoneticPr fontId="6"/>
  </si>
  <si>
    <t>財団法人　日本食肉流通センター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</si>
  <si>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</si>
  <si>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</si>
  <si>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</si>
  <si>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</si>
  <si>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</si>
  <si>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</si>
  <si>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</si>
  <si>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</si>
  <si>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平成24年 6月</t>
    <phoneticPr fontId="9"/>
  </si>
  <si>
    <r>
      <t>22</t>
    </r>
    <r>
      <rPr>
        <sz val="9"/>
        <color indexed="8"/>
        <rFont val="ＭＳ Ｐ明朝"/>
        <family val="1"/>
        <charset val="128"/>
      </rPr>
      <t>年</t>
    </r>
    <rPh sb="2" eb="3">
      <t>ネン</t>
    </rPh>
    <phoneticPr fontId="6"/>
  </si>
  <si>
    <r>
      <t>平成２４年０7</t>
    </r>
    <r>
      <rPr>
        <sz val="11"/>
        <color indexed="8"/>
        <rFont val="ＭＳ Ｐゴシック"/>
        <family val="3"/>
        <charset val="128"/>
      </rPr>
      <t>月３１日　発行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</si>
</sst>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m&quot;月&quot;d&quot;日&quot;;@"/>
    <numFmt numFmtId="177" formatCode="m/d;@"/>
    <numFmt numFmtId="178" formatCode="#,##0;[Red]\-#,##0;&quot;－&quot;;@"/>
    <numFmt numFmtId="179" formatCode="#\-"/>
    <numFmt numFmtId="180" formatCode="#,##0_ "/>
    <numFmt numFmtId="181" formatCode="#,##0;[Red]\-#,##0;&quot;-&quot;;@"/>
    <numFmt numFmtId="182" formatCode="#"/>
    <numFmt numFmtId="183" formatCode="#,##0.0_ "/>
    <numFmt numFmtId="184" formatCode="#,###&quot;月&quot;"/>
    <numFmt numFmtId="185" formatCode="&quot;旬&quot;\ \ \ #,###&quot;月&quot;"/>
    <numFmt numFmtId="189" formatCode="#,##0_);[Red]\(#,##0\)"/>
    <numFmt numFmtId="190" formatCode="#,##0;[Red]#,##0"/>
    <numFmt numFmtId="193" formatCode="??&quot;年&quot;;;;@"/>
    <numFmt numFmtId="194" formatCode="0&quot;．&quot;"/>
    <numFmt numFmtId="195" formatCode="0;[Red]0"/>
    <numFmt numFmtId="196" formatCode="#,##0_ ;[Red]\-#,##0\ "/>
  </numFmts>
  <fonts count="4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Century"/>
      <family val="1"/>
    </font>
    <font>
      <sz val="9"/>
      <color indexed="8"/>
      <name val="ＭＳ Ｐ明朝"/>
      <family val="1"/>
      <charset val="128"/>
    </font>
    <font>
      <sz val="8"/>
      <name val="Century"/>
      <family val="1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7" fillId="0" borderId="0">
      <alignment vertical="center"/>
    </xf>
    <xf numFmtId="0" fontId="2" fillId="0" borderId="0"/>
    <xf numFmtId="0" fontId="35" fillId="0" borderId="0">
      <alignment vertical="center"/>
    </xf>
    <xf numFmtId="0" fontId="2" fillId="0" borderId="0"/>
    <xf numFmtId="0" fontId="2" fillId="0" borderId="0">
      <alignment vertical="center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757">
    <xf numFmtId="0" fontId="0" fillId="0" borderId="0" xfId="0"/>
    <xf numFmtId="0" fontId="7" fillId="0" borderId="0" xfId="18"/>
    <xf numFmtId="0" fontId="7" fillId="0" borderId="0" xfId="18" applyBorder="1"/>
    <xf numFmtId="0" fontId="8" fillId="0" borderId="0" xfId="18" applyFont="1"/>
    <xf numFmtId="0" fontId="10" fillId="0" borderId="0" xfId="18" applyFont="1"/>
    <xf numFmtId="0" fontId="11" fillId="0" borderId="0" xfId="18" applyFont="1"/>
    <xf numFmtId="0" fontId="12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4" fillId="0" borderId="0" xfId="18" applyFont="1" applyAlignment="1">
      <alignment horizontal="center"/>
    </xf>
    <xf numFmtId="0" fontId="15" fillId="0" borderId="0" xfId="18" applyFont="1" applyAlignment="1">
      <alignment horizontal="center"/>
    </xf>
    <xf numFmtId="0" fontId="16" fillId="0" borderId="0" xfId="18" applyFont="1"/>
    <xf numFmtId="0" fontId="17" fillId="0" borderId="0" xfId="18" applyFont="1" applyAlignment="1">
      <alignment horizontal="center"/>
    </xf>
    <xf numFmtId="0" fontId="5" fillId="0" borderId="0" xfId="10" applyFont="1" applyBorder="1"/>
    <xf numFmtId="0" fontId="5" fillId="0" borderId="0" xfId="10" applyFont="1"/>
    <xf numFmtId="0" fontId="20" fillId="0" borderId="0" xfId="19" applyFont="1"/>
    <xf numFmtId="0" fontId="5" fillId="0" borderId="0" xfId="19" applyFont="1"/>
    <xf numFmtId="0" fontId="36" fillId="0" borderId="0" xfId="19" applyFont="1"/>
    <xf numFmtId="0" fontId="36" fillId="0" borderId="0" xfId="8" applyFont="1"/>
    <xf numFmtId="180" fontId="21" fillId="0" borderId="0" xfId="7" applyNumberFormat="1" applyFont="1" applyBorder="1" applyAlignment="1">
      <alignment horizontal="right" vertical="top"/>
    </xf>
    <xf numFmtId="0" fontId="35" fillId="0" borderId="0" xfId="7" applyFont="1" applyAlignment="1">
      <alignment vertical="top"/>
    </xf>
    <xf numFmtId="180" fontId="21" fillId="0" borderId="0" xfId="7" applyNumberFormat="1" applyFont="1" applyAlignment="1">
      <alignment vertical="top"/>
    </xf>
    <xf numFmtId="49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right"/>
    </xf>
    <xf numFmtId="0" fontId="22" fillId="0" borderId="0" xfId="7" applyNumberFormat="1" applyFont="1" applyAlignment="1">
      <alignment horizontal="distributed" vertical="center" justifyLastLine="1"/>
    </xf>
    <xf numFmtId="0" fontId="22" fillId="0" borderId="0" xfId="7" applyNumberFormat="1" applyFont="1" applyAlignment="1">
      <alignment horizontal="center"/>
    </xf>
    <xf numFmtId="0" fontId="37" fillId="0" borderId="0" xfId="7" applyFont="1" applyAlignment="1"/>
    <xf numFmtId="0" fontId="37" fillId="0" borderId="0" xfId="7" applyFont="1" applyAlignment="1">
      <alignment vertical="center"/>
    </xf>
    <xf numFmtId="0" fontId="37" fillId="0" borderId="0" xfId="7" applyFont="1">
      <alignment vertical="center"/>
    </xf>
    <xf numFmtId="180" fontId="38" fillId="0" borderId="0" xfId="7" applyNumberFormat="1" applyFont="1">
      <alignment vertical="center"/>
    </xf>
    <xf numFmtId="180" fontId="23" fillId="0" borderId="0" xfId="7" applyNumberFormat="1" applyFont="1" applyAlignment="1">
      <alignment horizontal="right"/>
    </xf>
    <xf numFmtId="0" fontId="39" fillId="0" borderId="1" xfId="8" applyFont="1" applyBorder="1" applyAlignment="1">
      <alignment vertical="center"/>
    </xf>
    <xf numFmtId="0" fontId="39" fillId="0" borderId="2" xfId="8" applyFont="1" applyBorder="1" applyAlignment="1">
      <alignment vertical="center"/>
    </xf>
    <xf numFmtId="0" fontId="39" fillId="0" borderId="3" xfId="8" applyFont="1" applyBorder="1" applyAlignment="1">
      <alignment vertical="center"/>
    </xf>
    <xf numFmtId="0" fontId="40" fillId="0" borderId="4" xfId="8" applyFont="1" applyBorder="1" applyAlignment="1">
      <alignment vertical="center"/>
    </xf>
    <xf numFmtId="0" fontId="35" fillId="0" borderId="0" xfId="7" applyFont="1" applyBorder="1">
      <alignment vertical="center"/>
    </xf>
    <xf numFmtId="0" fontId="35" fillId="0" borderId="0" xfId="7" applyFont="1">
      <alignment vertical="center"/>
    </xf>
    <xf numFmtId="0" fontId="39" fillId="0" borderId="5" xfId="8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0" fontId="39" fillId="0" borderId="6" xfId="8" applyFont="1" applyBorder="1" applyAlignment="1">
      <alignment vertical="center"/>
    </xf>
    <xf numFmtId="0" fontId="41" fillId="0" borderId="4" xfId="8" applyFont="1" applyBorder="1" applyAlignment="1">
      <alignment horizontal="centerContinuous" vertical="center" shrinkToFit="1"/>
    </xf>
    <xf numFmtId="0" fontId="41" fillId="0" borderId="3" xfId="8" applyFont="1" applyBorder="1" applyAlignment="1">
      <alignment horizontal="centerContinuous" vertical="center" shrinkToFit="1"/>
    </xf>
    <xf numFmtId="0" fontId="41" fillId="0" borderId="7" xfId="8" applyFont="1" applyBorder="1" applyAlignment="1">
      <alignment horizontal="centerContinuous" vertical="center"/>
    </xf>
    <xf numFmtId="0" fontId="39" fillId="0" borderId="8" xfId="8" applyFont="1" applyBorder="1" applyAlignment="1">
      <alignment vertical="center"/>
    </xf>
    <xf numFmtId="0" fontId="39" fillId="0" borderId="9" xfId="8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0" borderId="11" xfId="8" applyFont="1" applyBorder="1" applyAlignment="1">
      <alignment horizontal="centerContinuous" vertical="center" shrinkToFit="1"/>
    </xf>
    <xf numFmtId="0" fontId="41" fillId="0" borderId="10" xfId="8" applyFont="1" applyBorder="1" applyAlignment="1">
      <alignment horizontal="centerContinuous" vertical="center" shrinkToFit="1"/>
    </xf>
    <xf numFmtId="0" fontId="41" fillId="0" borderId="11" xfId="8" applyFont="1" applyBorder="1" applyAlignment="1">
      <alignment vertical="center"/>
    </xf>
    <xf numFmtId="180" fontId="42" fillId="0" borderId="1" xfId="8" applyNumberFormat="1" applyFont="1" applyBorder="1" applyAlignment="1">
      <alignment horizontal="right" vertical="center"/>
    </xf>
    <xf numFmtId="180" fontId="42" fillId="0" borderId="0" xfId="8" applyNumberFormat="1" applyFont="1" applyBorder="1" applyAlignment="1">
      <alignment horizontal="right" vertical="center"/>
    </xf>
    <xf numFmtId="180" fontId="42" fillId="0" borderId="3" xfId="8" applyNumberFormat="1" applyFont="1" applyBorder="1" applyAlignment="1">
      <alignment horizontal="right" vertical="center"/>
    </xf>
    <xf numFmtId="180" fontId="43" fillId="0" borderId="7" xfId="8" applyNumberFormat="1" applyFont="1" applyBorder="1" applyAlignment="1">
      <alignment vertical="center"/>
    </xf>
    <xf numFmtId="180" fontId="43" fillId="0" borderId="6" xfId="8" applyNumberFormat="1" applyFont="1" applyBorder="1" applyAlignment="1">
      <alignment vertical="center"/>
    </xf>
    <xf numFmtId="180" fontId="42" fillId="0" borderId="5" xfId="8" applyNumberFormat="1" applyFont="1" applyBorder="1" applyAlignment="1">
      <alignment horizontal="right" vertical="center"/>
    </xf>
    <xf numFmtId="180" fontId="42" fillId="0" borderId="6" xfId="8" applyNumberFormat="1" applyFont="1" applyBorder="1" applyAlignment="1">
      <alignment horizontal="right" vertical="center"/>
    </xf>
    <xf numFmtId="180" fontId="42" fillId="0" borderId="8" xfId="8" applyNumberFormat="1" applyFont="1" applyBorder="1" applyAlignment="1">
      <alignment horizontal="right" vertical="center"/>
    </xf>
    <xf numFmtId="180" fontId="42" fillId="0" borderId="9" xfId="8" applyNumberFormat="1" applyFont="1" applyBorder="1" applyAlignment="1">
      <alignment horizontal="right" vertical="center"/>
    </xf>
    <xf numFmtId="180" fontId="42" fillId="0" borderId="10" xfId="8" applyNumberFormat="1" applyFont="1" applyBorder="1" applyAlignment="1">
      <alignment horizontal="right" vertical="center"/>
    </xf>
    <xf numFmtId="180" fontId="43" fillId="0" borderId="10" xfId="8" applyNumberFormat="1" applyFont="1" applyBorder="1" applyAlignment="1">
      <alignment vertical="center"/>
    </xf>
    <xf numFmtId="180" fontId="43" fillId="0" borderId="11" xfId="8" applyNumberFormat="1" applyFont="1" applyBorder="1" applyAlignment="1">
      <alignment vertical="center"/>
    </xf>
    <xf numFmtId="180" fontId="44" fillId="0" borderId="6" xfId="8" applyNumberFormat="1" applyFont="1" applyBorder="1" applyAlignment="1">
      <alignment horizontal="right" vertical="center"/>
    </xf>
    <xf numFmtId="180" fontId="25" fillId="0" borderId="10" xfId="8" applyNumberFormat="1" applyFont="1" applyBorder="1" applyAlignment="1">
      <alignment vertical="center"/>
    </xf>
    <xf numFmtId="0" fontId="25" fillId="0" borderId="5" xfId="8" applyFont="1" applyBorder="1" applyAlignment="1">
      <alignment vertical="center"/>
    </xf>
    <xf numFmtId="0" fontId="25" fillId="0" borderId="0" xfId="8" applyFont="1" applyBorder="1" applyAlignment="1">
      <alignment vertical="center"/>
    </xf>
    <xf numFmtId="0" fontId="26" fillId="0" borderId="6" xfId="8" applyFont="1" applyBorder="1" applyAlignment="1">
      <alignment vertical="center"/>
    </xf>
    <xf numFmtId="0" fontId="25" fillId="0" borderId="12" xfId="8" applyFont="1" applyBorder="1" applyAlignment="1">
      <alignment vertical="center"/>
    </xf>
    <xf numFmtId="180" fontId="42" fillId="0" borderId="13" xfId="8" applyNumberFormat="1" applyFont="1" applyBorder="1" applyAlignment="1">
      <alignment horizontal="right" vertical="center"/>
    </xf>
    <xf numFmtId="0" fontId="25" fillId="0" borderId="14" xfId="8" applyFont="1" applyBorder="1" applyAlignment="1">
      <alignment vertical="center"/>
    </xf>
    <xf numFmtId="0" fontId="25" fillId="0" borderId="6" xfId="8" applyFont="1" applyBorder="1" applyAlignment="1">
      <alignment vertical="center"/>
    </xf>
    <xf numFmtId="180" fontId="43" fillId="0" borderId="15" xfId="8" applyNumberFormat="1" applyFont="1" applyBorder="1" applyAlignment="1">
      <alignment vertical="center"/>
    </xf>
    <xf numFmtId="180" fontId="43" fillId="0" borderId="16" xfId="8" applyNumberFormat="1" applyFont="1" applyBorder="1" applyAlignment="1">
      <alignment vertical="center"/>
    </xf>
    <xf numFmtId="180" fontId="25" fillId="0" borderId="15" xfId="8" applyNumberFormat="1" applyFont="1" applyBorder="1" applyAlignment="1">
      <alignment vertical="center"/>
    </xf>
    <xf numFmtId="180" fontId="25" fillId="0" borderId="16" xfId="8" applyNumberFormat="1" applyFont="1" applyBorder="1" applyAlignment="1">
      <alignment vertical="center"/>
    </xf>
    <xf numFmtId="0" fontId="25" fillId="0" borderId="8" xfId="8" applyFont="1" applyBorder="1" applyAlignment="1">
      <alignment vertical="center"/>
    </xf>
    <xf numFmtId="0" fontId="39" fillId="0" borderId="0" xfId="8" applyFont="1" applyBorder="1" applyAlignment="1">
      <alignment horizontal="right" vertical="center" shrinkToFit="1"/>
    </xf>
    <xf numFmtId="0" fontId="39" fillId="0" borderId="0" xfId="8" applyFont="1" applyBorder="1" applyAlignment="1">
      <alignment horizontal="right" vertical="center"/>
    </xf>
    <xf numFmtId="0" fontId="41" fillId="0" borderId="17" xfId="8" applyFont="1" applyBorder="1" applyAlignment="1">
      <alignment vertical="center"/>
    </xf>
    <xf numFmtId="180" fontId="43" fillId="0" borderId="0" xfId="8" applyNumberFormat="1" applyFont="1" applyBorder="1" applyAlignment="1">
      <alignment vertical="center"/>
    </xf>
    <xf numFmtId="38" fontId="35" fillId="0" borderId="0" xfId="7" applyNumberFormat="1" applyFont="1" applyBorder="1">
      <alignment vertical="center"/>
    </xf>
    <xf numFmtId="3" fontId="35" fillId="0" borderId="0" xfId="7" applyNumberFormat="1" applyFont="1" applyBorder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/>
    <xf numFmtId="178" fontId="43" fillId="0" borderId="0" xfId="7" applyNumberFormat="1" applyFont="1" applyBorder="1">
      <alignment vertical="center"/>
    </xf>
    <xf numFmtId="0" fontId="35" fillId="0" borderId="0" xfId="7" applyFont="1" applyBorder="1" applyAlignment="1">
      <alignment vertical="top"/>
    </xf>
    <xf numFmtId="0" fontId="37" fillId="0" borderId="0" xfId="7" applyFont="1" applyBorder="1" applyAlignment="1"/>
    <xf numFmtId="0" fontId="37" fillId="0" borderId="0" xfId="7" applyFont="1" applyBorder="1">
      <alignment vertical="center"/>
    </xf>
    <xf numFmtId="0" fontId="45" fillId="0" borderId="0" xfId="7" applyFont="1" applyBorder="1">
      <alignment vertical="center"/>
    </xf>
    <xf numFmtId="0" fontId="45" fillId="0" borderId="0" xfId="7" applyFont="1">
      <alignment vertical="center"/>
    </xf>
    <xf numFmtId="0" fontId="2" fillId="0" borderId="0" xfId="8" applyBorder="1" applyAlignment="1">
      <alignment vertical="center"/>
    </xf>
    <xf numFmtId="180" fontId="43" fillId="0" borderId="5" xfId="8" applyNumberFormat="1" applyFont="1" applyBorder="1" applyAlignment="1">
      <alignment vertical="center"/>
    </xf>
    <xf numFmtId="0" fontId="2" fillId="0" borderId="12" xfId="8" applyBorder="1" applyAlignment="1">
      <alignment vertical="center"/>
    </xf>
    <xf numFmtId="0" fontId="2" fillId="0" borderId="13" xfId="8" applyBorder="1" applyAlignment="1">
      <alignment vertical="center"/>
    </xf>
    <xf numFmtId="0" fontId="2" fillId="0" borderId="14" xfId="8" applyBorder="1" applyAlignment="1">
      <alignment vertical="center"/>
    </xf>
    <xf numFmtId="180" fontId="43" fillId="0" borderId="14" xfId="8" applyNumberFormat="1" applyFont="1" applyBorder="1" applyAlignment="1">
      <alignment vertical="center"/>
    </xf>
    <xf numFmtId="180" fontId="43" fillId="0" borderId="18" xfId="8" applyNumberFormat="1" applyFont="1" applyBorder="1" applyAlignment="1">
      <alignment vertical="center"/>
    </xf>
    <xf numFmtId="180" fontId="42" fillId="0" borderId="19" xfId="8" applyNumberFormat="1" applyFont="1" applyBorder="1" applyAlignment="1">
      <alignment horizontal="right" vertical="center"/>
    </xf>
    <xf numFmtId="0" fontId="41" fillId="0" borderId="0" xfId="8" applyFont="1" applyBorder="1" applyAlignment="1">
      <alignment vertical="center"/>
    </xf>
    <xf numFmtId="38" fontId="43" fillId="0" borderId="0" xfId="7" applyNumberFormat="1" applyFont="1" applyBorder="1">
      <alignment vertical="center"/>
    </xf>
    <xf numFmtId="0" fontId="35" fillId="0" borderId="0" xfId="7" applyFont="1" applyBorder="1" applyAlignment="1">
      <alignment horizontal="center" vertical="center"/>
    </xf>
    <xf numFmtId="180" fontId="21" fillId="0" borderId="0" xfId="7" applyNumberFormat="1" applyFont="1" applyAlignment="1">
      <alignment horizontal="right" vertical="top"/>
    </xf>
    <xf numFmtId="0" fontId="22" fillId="0" borderId="0" xfId="7" applyNumberFormat="1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6" fillId="0" borderId="0" xfId="7" applyFont="1" applyBorder="1" applyAlignment="1"/>
    <xf numFmtId="0" fontId="46" fillId="0" borderId="0" xfId="7" applyFont="1" applyAlignment="1"/>
    <xf numFmtId="180" fontId="42" fillId="0" borderId="20" xfId="8" applyNumberFormat="1" applyFont="1" applyBorder="1" applyAlignment="1">
      <alignment horizontal="right" vertical="center"/>
    </xf>
    <xf numFmtId="180" fontId="42" fillId="0" borderId="21" xfId="8" applyNumberFormat="1" applyFont="1" applyBorder="1" applyAlignment="1">
      <alignment horizontal="right" vertical="center"/>
    </xf>
    <xf numFmtId="178" fontId="5" fillId="0" borderId="0" xfId="4" applyNumberFormat="1" applyFont="1" applyBorder="1" applyAlignment="1">
      <alignment vertical="center"/>
    </xf>
    <xf numFmtId="181" fontId="5" fillId="0" borderId="0" xfId="4" applyNumberFormat="1" applyFont="1" applyBorder="1" applyAlignment="1">
      <alignment vertical="center"/>
    </xf>
    <xf numFmtId="49" fontId="22" fillId="0" borderId="0" xfId="7" applyNumberFormat="1" applyFont="1" applyAlignment="1">
      <alignment horizontal="right" vertical="center"/>
    </xf>
    <xf numFmtId="180" fontId="43" fillId="0" borderId="17" xfId="8" applyNumberFormat="1" applyFont="1" applyBorder="1" applyAlignment="1">
      <alignment vertical="center"/>
    </xf>
    <xf numFmtId="0" fontId="25" fillId="0" borderId="13" xfId="8" applyFont="1" applyBorder="1" applyAlignment="1">
      <alignment vertical="center"/>
    </xf>
    <xf numFmtId="0" fontId="26" fillId="0" borderId="0" xfId="8" applyFont="1" applyBorder="1" applyAlignment="1">
      <alignment vertical="center"/>
    </xf>
    <xf numFmtId="0" fontId="47" fillId="0" borderId="0" xfId="7" applyFont="1" applyBorder="1">
      <alignment vertical="center"/>
    </xf>
    <xf numFmtId="0" fontId="26" fillId="0" borderId="10" xfId="8" applyFont="1" applyBorder="1" applyAlignment="1">
      <alignment vertical="center"/>
    </xf>
    <xf numFmtId="0" fontId="35" fillId="0" borderId="0" xfId="7" applyFont="1" applyAlignment="1">
      <alignment horizontal="center" vertical="center"/>
    </xf>
    <xf numFmtId="38" fontId="5" fillId="0" borderId="0" xfId="4" applyFont="1" applyBorder="1" applyAlignment="1">
      <alignment horizontal="right" vertical="center"/>
    </xf>
    <xf numFmtId="0" fontId="22" fillId="0" borderId="0" xfId="7" applyNumberFormat="1" applyFont="1" applyAlignment="1">
      <alignment horizontal="left" vertical="center" justifyLastLine="1"/>
    </xf>
    <xf numFmtId="180" fontId="25" fillId="0" borderId="7" xfId="8" applyNumberFormat="1" applyFont="1" applyBorder="1" applyAlignment="1">
      <alignment vertical="center"/>
    </xf>
    <xf numFmtId="0" fontId="35" fillId="0" borderId="12" xfId="7" applyFont="1" applyBorder="1">
      <alignment vertical="center"/>
    </xf>
    <xf numFmtId="0" fontId="35" fillId="0" borderId="13" xfId="7" applyFont="1" applyBorder="1">
      <alignment vertical="center"/>
    </xf>
    <xf numFmtId="0" fontId="35" fillId="0" borderId="14" xfId="7" applyFont="1" applyBorder="1">
      <alignment vertical="center"/>
    </xf>
    <xf numFmtId="180" fontId="25" fillId="0" borderId="18" xfId="8" applyNumberFormat="1" applyFont="1" applyBorder="1" applyAlignment="1">
      <alignment vertical="center"/>
    </xf>
    <xf numFmtId="0" fontId="47" fillId="0" borderId="0" xfId="7" applyFont="1" applyAlignment="1">
      <alignment horizontal="center" vertical="center"/>
    </xf>
    <xf numFmtId="180" fontId="44" fillId="0" borderId="10" xfId="8" applyNumberFormat="1" applyFont="1" applyBorder="1" applyAlignment="1">
      <alignment horizontal="right" vertical="center"/>
    </xf>
    <xf numFmtId="180" fontId="25" fillId="0" borderId="0" xfId="8" applyNumberFormat="1" applyFont="1" applyBorder="1" applyAlignment="1">
      <alignment vertical="center"/>
    </xf>
    <xf numFmtId="180" fontId="35" fillId="0" borderId="0" xfId="7" applyNumberFormat="1" applyFont="1" applyBorder="1">
      <alignment vertical="center"/>
    </xf>
    <xf numFmtId="0" fontId="41" fillId="0" borderId="22" xfId="8" applyFont="1" applyBorder="1" applyAlignment="1">
      <alignment horizontal="centerContinuous" vertical="center" shrinkToFit="1"/>
    </xf>
    <xf numFmtId="0" fontId="41" fillId="0" borderId="23" xfId="8" applyFont="1" applyBorder="1" applyAlignment="1">
      <alignment horizontal="centerContinuous" vertical="center" shrinkToFit="1"/>
    </xf>
    <xf numFmtId="180" fontId="43" fillId="0" borderId="4" xfId="8" applyNumberFormat="1" applyFont="1" applyBorder="1" applyAlignment="1">
      <alignment vertical="center"/>
    </xf>
    <xf numFmtId="180" fontId="25" fillId="0" borderId="24" xfId="8" applyNumberFormat="1" applyFont="1" applyBorder="1" applyAlignment="1">
      <alignment vertical="center"/>
    </xf>
    <xf numFmtId="180" fontId="25" fillId="0" borderId="11" xfId="8" applyNumberFormat="1" applyFont="1" applyBorder="1" applyAlignment="1">
      <alignment vertical="center"/>
    </xf>
    <xf numFmtId="180" fontId="43" fillId="0" borderId="24" xfId="8" applyNumberFormat="1" applyFont="1" applyBorder="1" applyAlignment="1">
      <alignment vertical="center"/>
    </xf>
    <xf numFmtId="190" fontId="43" fillId="0" borderId="7" xfId="8" applyNumberFormat="1" applyFont="1" applyBorder="1" applyAlignment="1">
      <alignment vertical="center"/>
    </xf>
    <xf numFmtId="190" fontId="43" fillId="0" borderId="6" xfId="8" applyNumberFormat="1" applyFont="1" applyBorder="1" applyAlignment="1">
      <alignment vertical="center"/>
    </xf>
    <xf numFmtId="190" fontId="43" fillId="0" borderId="14" xfId="8" applyNumberFormat="1" applyFont="1" applyBorder="1" applyAlignment="1">
      <alignment vertical="center"/>
    </xf>
    <xf numFmtId="190" fontId="43" fillId="0" borderId="18" xfId="8" applyNumberFormat="1" applyFont="1" applyBorder="1" applyAlignment="1">
      <alignment vertical="center"/>
    </xf>
    <xf numFmtId="190" fontId="25" fillId="0" borderId="7" xfId="1" applyNumberFormat="1" applyFont="1" applyBorder="1" applyAlignment="1">
      <alignment vertical="center"/>
    </xf>
    <xf numFmtId="190" fontId="43" fillId="0" borderId="10" xfId="8" applyNumberFormat="1" applyFont="1" applyBorder="1" applyAlignment="1">
      <alignment vertical="center"/>
    </xf>
    <xf numFmtId="190" fontId="43" fillId="0" borderId="11" xfId="8" applyNumberFormat="1" applyFont="1" applyBorder="1" applyAlignment="1">
      <alignment vertical="center"/>
    </xf>
    <xf numFmtId="190" fontId="25" fillId="0" borderId="11" xfId="1" applyNumberFormat="1" applyFont="1" applyBorder="1" applyAlignment="1">
      <alignment vertical="center"/>
    </xf>
    <xf numFmtId="190" fontId="25" fillId="0" borderId="11" xfId="0" applyNumberFormat="1" applyFont="1" applyBorder="1" applyAlignment="1">
      <alignment vertical="center"/>
    </xf>
    <xf numFmtId="38" fontId="25" fillId="0" borderId="11" xfId="1" applyFont="1" applyBorder="1"/>
    <xf numFmtId="38" fontId="25" fillId="0" borderId="7" xfId="1" applyFont="1" applyBorder="1"/>
    <xf numFmtId="190" fontId="25" fillId="0" borderId="7" xfId="0" applyNumberFormat="1" applyFont="1" applyBorder="1" applyAlignment="1">
      <alignment vertical="center"/>
    </xf>
    <xf numFmtId="180" fontId="25" fillId="0" borderId="11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180" fontId="25" fillId="0" borderId="7" xfId="1" applyNumberFormat="1" applyFont="1" applyBorder="1" applyAlignment="1">
      <alignment vertical="center"/>
    </xf>
    <xf numFmtId="38" fontId="31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5" fillId="0" borderId="5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Border="1"/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0" xfId="0" applyBorder="1"/>
    <xf numFmtId="38" fontId="5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/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/>
    <xf numFmtId="3" fontId="5" fillId="0" borderId="11" xfId="0" applyNumberFormat="1" applyFont="1" applyBorder="1"/>
    <xf numFmtId="3" fontId="5" fillId="0" borderId="11" xfId="0" applyNumberFormat="1" applyFont="1" applyBorder="1" applyAlignment="1">
      <alignment horizontal="right"/>
    </xf>
    <xf numFmtId="38" fontId="5" fillId="0" borderId="11" xfId="1" applyFont="1" applyBorder="1" applyAlignment="1">
      <alignment horizontal="right"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38" fontId="5" fillId="0" borderId="0" xfId="1" applyFont="1"/>
    <xf numFmtId="38" fontId="5" fillId="0" borderId="0" xfId="1" applyFont="1" applyAlignment="1">
      <alignment horizontal="right"/>
    </xf>
    <xf numFmtId="38" fontId="5" fillId="0" borderId="9" xfId="1" applyFont="1" applyBorder="1"/>
    <xf numFmtId="38" fontId="5" fillId="0" borderId="1" xfId="1" applyFont="1" applyBorder="1"/>
    <xf numFmtId="38" fontId="5" fillId="0" borderId="25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5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5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8" xfId="1" applyFont="1" applyBorder="1"/>
    <xf numFmtId="38" fontId="5" fillId="0" borderId="8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5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25" xfId="1" applyFont="1" applyBorder="1" applyAlignment="1">
      <alignment horizontal="left"/>
    </xf>
    <xf numFmtId="38" fontId="5" fillId="0" borderId="26" xfId="1" applyFont="1" applyBorder="1" applyAlignment="1">
      <alignment horizontal="left"/>
    </xf>
    <xf numFmtId="38" fontId="5" fillId="0" borderId="15" xfId="1" applyFont="1" applyBorder="1" applyAlignment="1">
      <alignment horizontal="left"/>
    </xf>
    <xf numFmtId="38" fontId="5" fillId="0" borderId="0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177" fontId="5" fillId="0" borderId="5" xfId="1" applyNumberFormat="1" applyFont="1" applyBorder="1" applyAlignment="1">
      <alignment horizontal="left"/>
    </xf>
    <xf numFmtId="177" fontId="5" fillId="0" borderId="0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8" fontId="5" fillId="0" borderId="5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horizontal="right" vertical="center"/>
    </xf>
    <xf numFmtId="189" fontId="5" fillId="0" borderId="6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left"/>
    </xf>
    <xf numFmtId="177" fontId="5" fillId="0" borderId="9" xfId="1" applyNumberFormat="1" applyFont="1" applyBorder="1" applyAlignment="1">
      <alignment horizontal="right"/>
    </xf>
    <xf numFmtId="177" fontId="5" fillId="0" borderId="10" xfId="1" applyNumberFormat="1" applyFont="1" applyBorder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38" fontId="5" fillId="0" borderId="29" xfId="1" applyFont="1" applyBorder="1" applyAlignment="1">
      <alignment horizontal="left" vertical="center"/>
    </xf>
    <xf numFmtId="38" fontId="5" fillId="0" borderId="2" xfId="1" applyFont="1" applyBorder="1" applyAlignment="1">
      <alignment horizontal="center" vertical="center"/>
    </xf>
    <xf numFmtId="189" fontId="5" fillId="0" borderId="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38" fontId="5" fillId="0" borderId="16" xfId="1" applyFont="1" applyBorder="1"/>
    <xf numFmtId="38" fontId="5" fillId="0" borderId="3" xfId="1" applyFont="1" applyBorder="1"/>
    <xf numFmtId="38" fontId="5" fillId="0" borderId="7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190" fontId="5" fillId="0" borderId="11" xfId="1" applyNumberFormat="1" applyFont="1" applyBorder="1" applyAlignment="1">
      <alignment vertical="center"/>
    </xf>
    <xf numFmtId="190" fontId="5" fillId="0" borderId="8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/>
    </xf>
    <xf numFmtId="38" fontId="5" fillId="0" borderId="5" xfId="1" applyFont="1" applyBorder="1" applyAlignment="1"/>
    <xf numFmtId="38" fontId="5" fillId="0" borderId="11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horizontal="right" vertical="center"/>
    </xf>
    <xf numFmtId="179" fontId="5" fillId="0" borderId="7" xfId="1" applyNumberFormat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" fontId="5" fillId="0" borderId="9" xfId="0" applyNumberFormat="1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179" fontId="5" fillId="0" borderId="7" xfId="1" applyNumberFormat="1" applyFont="1" applyBorder="1"/>
    <xf numFmtId="182" fontId="5" fillId="0" borderId="7" xfId="1" applyNumberFormat="1" applyFont="1" applyBorder="1"/>
    <xf numFmtId="182" fontId="5" fillId="0" borderId="6" xfId="1" applyNumberFormat="1" applyFont="1" applyBorder="1"/>
    <xf numFmtId="179" fontId="5" fillId="0" borderId="11" xfId="1" applyNumberFormat="1" applyFont="1" applyBorder="1"/>
    <xf numFmtId="179" fontId="5" fillId="0" borderId="10" xfId="1" applyNumberFormat="1" applyFont="1" applyBorder="1"/>
    <xf numFmtId="38" fontId="5" fillId="0" borderId="16" xfId="1" applyFont="1" applyBorder="1" applyAlignment="1">
      <alignment horizontal="center" vertical="center"/>
    </xf>
    <xf numFmtId="195" fontId="5" fillId="0" borderId="5" xfId="1" applyNumberFormat="1" applyFont="1" applyBorder="1" applyAlignment="1">
      <alignment vertical="center"/>
    </xf>
    <xf numFmtId="195" fontId="5" fillId="0" borderId="7" xfId="1" applyNumberFormat="1" applyFont="1" applyBorder="1" applyAlignment="1">
      <alignment vertical="center"/>
    </xf>
    <xf numFmtId="195" fontId="5" fillId="0" borderId="0" xfId="1" applyNumberFormat="1" applyFont="1" applyBorder="1" applyAlignment="1">
      <alignment vertical="center"/>
    </xf>
    <xf numFmtId="195" fontId="5" fillId="0" borderId="6" xfId="1" applyNumberFormat="1" applyFont="1" applyBorder="1" applyAlignment="1">
      <alignment vertical="center"/>
    </xf>
    <xf numFmtId="195" fontId="5" fillId="0" borderId="11" xfId="1" applyNumberFormat="1" applyFont="1" applyBorder="1" applyAlignment="1">
      <alignment vertical="center"/>
    </xf>
    <xf numFmtId="195" fontId="5" fillId="0" borderId="11" xfId="0" applyNumberFormat="1" applyFont="1" applyBorder="1" applyAlignment="1">
      <alignment vertical="center"/>
    </xf>
    <xf numFmtId="195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7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vertical="center"/>
    </xf>
    <xf numFmtId="0" fontId="5" fillId="0" borderId="0" xfId="17" applyFont="1" applyAlignment="1">
      <alignment horizontal="right" vertical="center"/>
    </xf>
    <xf numFmtId="0" fontId="5" fillId="0" borderId="0" xfId="13" applyFont="1" applyAlignment="1">
      <alignment vertical="center"/>
    </xf>
    <xf numFmtId="0" fontId="5" fillId="0" borderId="0" xfId="17" quotePrefix="1" applyFont="1" applyAlignment="1">
      <alignment horizontal="right" vertical="center"/>
    </xf>
    <xf numFmtId="180" fontId="0" fillId="0" borderId="0" xfId="0" applyNumberFormat="1" applyBorder="1"/>
    <xf numFmtId="4" fontId="0" fillId="0" borderId="0" xfId="0" applyNumberFormat="1" applyBorder="1" applyAlignment="1">
      <alignment horizontal="center"/>
    </xf>
    <xf numFmtId="38" fontId="5" fillId="0" borderId="2" xfId="1" applyFont="1" applyBorder="1" applyAlignment="1">
      <alignment vertical="center"/>
    </xf>
    <xf numFmtId="0" fontId="0" fillId="0" borderId="0" xfId="0" applyBorder="1" applyAlignment="1">
      <alignment wrapText="1"/>
    </xf>
    <xf numFmtId="178" fontId="5" fillId="0" borderId="8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left" vertical="center"/>
    </xf>
    <xf numFmtId="177" fontId="5" fillId="0" borderId="9" xfId="1" applyNumberFormat="1" applyFont="1" applyBorder="1" applyAlignment="1">
      <alignment vertical="center"/>
    </xf>
    <xf numFmtId="190" fontId="5" fillId="0" borderId="11" xfId="0" applyNumberFormat="1" applyFont="1" applyBorder="1" applyAlignment="1">
      <alignment vertical="center"/>
    </xf>
    <xf numFmtId="178" fontId="5" fillId="0" borderId="8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38" fontId="32" fillId="0" borderId="26" xfId="1" applyFont="1" applyBorder="1" applyAlignment="1">
      <alignment horizontal="center" vertical="center"/>
    </xf>
    <xf numFmtId="38" fontId="5" fillId="0" borderId="8" xfId="1" quotePrefix="1" applyFont="1" applyBorder="1" applyAlignment="1">
      <alignment horizontal="right"/>
    </xf>
    <xf numFmtId="176" fontId="5" fillId="0" borderId="9" xfId="1" applyNumberFormat="1" applyFont="1" applyBorder="1" applyAlignment="1">
      <alignment vertical="center"/>
    </xf>
    <xf numFmtId="182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left"/>
    </xf>
    <xf numFmtId="38" fontId="5" fillId="0" borderId="9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14" xfId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90" fontId="5" fillId="0" borderId="10" xfId="0" applyNumberFormat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31" fillId="0" borderId="0" xfId="1" applyNumberFormat="1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25" xfId="1" applyFont="1" applyBorder="1" applyAlignment="1">
      <alignment horizontal="centerContinuous" vertical="center"/>
    </xf>
    <xf numFmtId="38" fontId="5" fillId="0" borderId="15" xfId="1" applyFont="1" applyBorder="1" applyAlignment="1">
      <alignment horizontal="centerContinuous" vertical="center"/>
    </xf>
    <xf numFmtId="38" fontId="7" fillId="0" borderId="25" xfId="1" applyFont="1" applyBorder="1" applyAlignment="1">
      <alignment horizontal="centerContinuous" vertical="center"/>
    </xf>
    <xf numFmtId="38" fontId="7" fillId="0" borderId="26" xfId="1" applyFont="1" applyBorder="1" applyAlignment="1">
      <alignment horizontal="centerContinuous" vertical="center"/>
    </xf>
    <xf numFmtId="38" fontId="7" fillId="0" borderId="15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178" fontId="5" fillId="0" borderId="11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0" xfId="1" applyFont="1" applyBorder="1" applyAlignment="1">
      <alignment horizontal="centerContinuous" vertical="center"/>
    </xf>
    <xf numFmtId="38" fontId="7" fillId="0" borderId="8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178" fontId="5" fillId="0" borderId="5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38" fontId="5" fillId="0" borderId="6" xfId="1" applyNumberFormat="1" applyFont="1" applyBorder="1" applyAlignment="1">
      <alignment horizontal="right"/>
    </xf>
    <xf numFmtId="38" fontId="5" fillId="0" borderId="7" xfId="1" applyNumberFormat="1" applyFont="1" applyBorder="1" applyAlignment="1">
      <alignment horizontal="right"/>
    </xf>
    <xf numFmtId="38" fontId="5" fillId="0" borderId="10" xfId="1" applyNumberFormat="1" applyFont="1" applyBorder="1" applyAlignment="1">
      <alignment horizontal="right"/>
    </xf>
    <xf numFmtId="38" fontId="16" fillId="0" borderId="0" xfId="1" applyFont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7" fillId="0" borderId="5" xfId="1" applyFont="1" applyBorder="1" applyAlignment="1">
      <alignment horizontal="centerContinuous"/>
    </xf>
    <xf numFmtId="38" fontId="7" fillId="0" borderId="0" xfId="1" applyFont="1" applyBorder="1" applyAlignment="1">
      <alignment horizontal="centerContinuous"/>
    </xf>
    <xf numFmtId="38" fontId="7" fillId="0" borderId="6" xfId="1" applyFont="1" applyBorder="1" applyAlignment="1">
      <alignment horizontal="right"/>
    </xf>
    <xf numFmtId="184" fontId="7" fillId="0" borderId="5" xfId="1" applyNumberFormat="1" applyFont="1" applyBorder="1" applyAlignment="1">
      <alignment horizontal="centerContinuous"/>
    </xf>
    <xf numFmtId="38" fontId="7" fillId="0" borderId="6" xfId="1" applyFont="1" applyBorder="1" applyAlignment="1">
      <alignment horizontal="centerContinuous"/>
    </xf>
    <xf numFmtId="0" fontId="7" fillId="0" borderId="5" xfId="1" applyNumberFormat="1" applyFont="1" applyBorder="1" applyAlignment="1">
      <alignment horizontal="centerContinuous"/>
    </xf>
    <xf numFmtId="177" fontId="7" fillId="0" borderId="5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7" fontId="7" fillId="0" borderId="6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centerContinuous"/>
    </xf>
    <xf numFmtId="177" fontId="7" fillId="0" borderId="0" xfId="1" applyNumberFormat="1" applyFont="1" applyBorder="1" applyAlignment="1">
      <alignment horizontal="centerContinuous"/>
    </xf>
    <xf numFmtId="177" fontId="7" fillId="0" borderId="8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7" fontId="7" fillId="0" borderId="1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16" fillId="0" borderId="0" xfId="1" applyFont="1"/>
    <xf numFmtId="38" fontId="7" fillId="0" borderId="0" xfId="1" applyFont="1"/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33" fillId="0" borderId="0" xfId="1" applyNumberFormat="1" applyFont="1" applyBorder="1" applyAlignment="1">
      <alignment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181" fontId="5" fillId="0" borderId="1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horizontal="centerContinuous"/>
    </xf>
    <xf numFmtId="181" fontId="7" fillId="0" borderId="0" xfId="1" applyNumberFormat="1" applyFont="1" applyBorder="1" applyAlignment="1">
      <alignment horizontal="centerContinuous"/>
    </xf>
    <xf numFmtId="181" fontId="7" fillId="0" borderId="6" xfId="1" applyNumberFormat="1" applyFont="1" applyBorder="1" applyAlignment="1">
      <alignment horizontal="right"/>
    </xf>
    <xf numFmtId="181" fontId="7" fillId="0" borderId="6" xfId="1" applyNumberFormat="1" applyFont="1" applyBorder="1" applyAlignment="1">
      <alignment horizontal="centerContinuous"/>
    </xf>
    <xf numFmtId="181" fontId="5" fillId="0" borderId="7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38" fontId="5" fillId="0" borderId="0" xfId="1" applyFont="1" applyAlignment="1"/>
    <xf numFmtId="3" fontId="5" fillId="0" borderId="11" xfId="1" applyNumberFormat="1" applyFont="1" applyBorder="1" applyAlignment="1">
      <alignment horizontal="center" vertical="center"/>
    </xf>
    <xf numFmtId="38" fontId="7" fillId="0" borderId="5" xfId="1" applyFont="1" applyBorder="1" applyAlignment="1">
      <alignment vertical="center"/>
    </xf>
    <xf numFmtId="0" fontId="16" fillId="0" borderId="0" xfId="13" applyFont="1" applyAlignment="1">
      <alignment vertical="center"/>
    </xf>
    <xf numFmtId="0" fontId="7" fillId="0" borderId="0" xfId="13" applyFont="1" applyAlignment="1">
      <alignment vertical="center"/>
    </xf>
    <xf numFmtId="0" fontId="5" fillId="0" borderId="0" xfId="11" applyFont="1" applyAlignment="1">
      <alignment horizontal="right" vertical="center"/>
    </xf>
    <xf numFmtId="0" fontId="5" fillId="0" borderId="9" xfId="13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25" xfId="13" applyFont="1" applyBorder="1" applyAlignment="1">
      <alignment horizontal="centerContinuous" vertical="center"/>
    </xf>
    <xf numFmtId="0" fontId="7" fillId="0" borderId="15" xfId="13" applyFont="1" applyBorder="1" applyAlignment="1">
      <alignment horizontal="centerContinuous" vertical="center"/>
    </xf>
    <xf numFmtId="178" fontId="7" fillId="0" borderId="25" xfId="13" applyNumberFormat="1" applyFont="1" applyBorder="1" applyAlignment="1">
      <alignment horizontal="centerContinuous" vertical="center"/>
    </xf>
    <xf numFmtId="178" fontId="7" fillId="0" borderId="26" xfId="13" applyNumberFormat="1" applyFont="1" applyBorder="1" applyAlignment="1">
      <alignment horizontal="centerContinuous" vertical="center"/>
    </xf>
    <xf numFmtId="178" fontId="7" fillId="0" borderId="15" xfId="13" applyNumberFormat="1" applyFont="1" applyBorder="1" applyAlignment="1">
      <alignment horizontal="centerContinuous" vertical="center"/>
    </xf>
    <xf numFmtId="0" fontId="7" fillId="0" borderId="5" xfId="13" applyFont="1" applyBorder="1" applyAlignment="1">
      <alignment vertical="center"/>
    </xf>
    <xf numFmtId="38" fontId="5" fillId="0" borderId="26" xfId="1" applyFont="1" applyBorder="1" applyAlignment="1">
      <alignment horizontal="centerContinuous" vertical="center"/>
    </xf>
    <xf numFmtId="178" fontId="7" fillId="0" borderId="16" xfId="13" applyNumberFormat="1" applyFont="1" applyBorder="1" applyAlignment="1">
      <alignment horizontal="distributed" vertical="center" justifyLastLine="1"/>
    </xf>
    <xf numFmtId="178" fontId="7" fillId="0" borderId="16" xfId="13" applyNumberFormat="1" applyFont="1" applyBorder="1" applyAlignment="1">
      <alignment horizontal="center" vertical="center" shrinkToFit="1"/>
    </xf>
    <xf numFmtId="0" fontId="5" fillId="0" borderId="0" xfId="11" applyFont="1" applyBorder="1" applyAlignment="1">
      <alignment vertical="center"/>
    </xf>
    <xf numFmtId="178" fontId="5" fillId="0" borderId="7" xfId="13" applyNumberFormat="1" applyFont="1" applyBorder="1" applyAlignment="1">
      <alignment vertical="center"/>
    </xf>
    <xf numFmtId="0" fontId="5" fillId="0" borderId="0" xfId="13" applyFont="1" applyBorder="1" applyAlignment="1">
      <alignment vertical="center"/>
    </xf>
    <xf numFmtId="0" fontId="5" fillId="0" borderId="5" xfId="11" applyFont="1" applyBorder="1" applyAlignment="1">
      <alignment horizontal="right" vertical="center"/>
    </xf>
    <xf numFmtId="0" fontId="5" fillId="0" borderId="6" xfId="11" applyFont="1" applyBorder="1" applyAlignment="1">
      <alignment vertical="center"/>
    </xf>
    <xf numFmtId="178" fontId="5" fillId="0" borderId="6" xfId="13" applyNumberFormat="1" applyFont="1" applyBorder="1" applyAlignment="1">
      <alignment vertical="center"/>
    </xf>
    <xf numFmtId="0" fontId="5" fillId="0" borderId="8" xfId="11" applyFont="1" applyBorder="1" applyAlignment="1">
      <alignment horizontal="right" vertical="center"/>
    </xf>
    <xf numFmtId="0" fontId="5" fillId="0" borderId="9" xfId="11" applyFont="1" applyBorder="1" applyAlignment="1">
      <alignment vertical="center"/>
    </xf>
    <xf numFmtId="0" fontId="5" fillId="0" borderId="10" xfId="11" applyFont="1" applyBorder="1" applyAlignment="1">
      <alignment vertical="center"/>
    </xf>
    <xf numFmtId="178" fontId="5" fillId="0" borderId="11" xfId="13" applyNumberFormat="1" applyFont="1" applyBorder="1" applyAlignment="1">
      <alignment vertical="center"/>
    </xf>
    <xf numFmtId="0" fontId="5" fillId="0" borderId="5" xfId="13" applyFont="1" applyBorder="1" applyAlignment="1">
      <alignment vertical="center"/>
    </xf>
    <xf numFmtId="3" fontId="5" fillId="0" borderId="5" xfId="13" applyNumberFormat="1" applyFont="1" applyBorder="1" applyAlignment="1">
      <alignment vertical="center"/>
    </xf>
    <xf numFmtId="3" fontId="5" fillId="0" borderId="7" xfId="13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3" fontId="5" fillId="0" borderId="6" xfId="13" applyNumberFormat="1" applyFont="1" applyBorder="1" applyAlignment="1">
      <alignment vertical="center"/>
    </xf>
    <xf numFmtId="190" fontId="5" fillId="0" borderId="7" xfId="0" applyNumberFormat="1" applyFont="1" applyBorder="1" applyAlignment="1">
      <alignment horizontal="right" vertical="center"/>
    </xf>
    <xf numFmtId="190" fontId="5" fillId="0" borderId="7" xfId="1" applyNumberFormat="1" applyFont="1" applyBorder="1" applyAlignment="1">
      <alignment vertical="center"/>
    </xf>
    <xf numFmtId="190" fontId="5" fillId="0" borderId="6" xfId="1" applyNumberFormat="1" applyFont="1" applyBorder="1" applyAlignment="1">
      <alignment vertical="center"/>
    </xf>
    <xf numFmtId="190" fontId="5" fillId="0" borderId="7" xfId="0" applyNumberFormat="1" applyFont="1" applyBorder="1" applyAlignment="1">
      <alignment vertical="center"/>
    </xf>
    <xf numFmtId="179" fontId="0" fillId="0" borderId="7" xfId="0" applyNumberFormat="1" applyBorder="1"/>
    <xf numFmtId="38" fontId="5" fillId="0" borderId="7" xfId="13" applyNumberFormat="1" applyFont="1" applyBorder="1" applyAlignment="1">
      <alignment vertical="center"/>
    </xf>
    <xf numFmtId="0" fontId="5" fillId="0" borderId="8" xfId="13" applyFont="1" applyBorder="1" applyAlignment="1">
      <alignment vertical="center"/>
    </xf>
    <xf numFmtId="0" fontId="5" fillId="0" borderId="10" xfId="13" applyFont="1" applyBorder="1" applyAlignment="1">
      <alignment vertical="center"/>
    </xf>
    <xf numFmtId="178" fontId="5" fillId="0" borderId="11" xfId="0" applyNumberFormat="1" applyFont="1" applyBorder="1" applyAlignment="1">
      <alignment vertical="center"/>
    </xf>
    <xf numFmtId="3" fontId="5" fillId="0" borderId="0" xfId="13" applyNumberFormat="1" applyFont="1" applyBorder="1" applyAlignment="1">
      <alignment vertical="center"/>
    </xf>
    <xf numFmtId="4" fontId="5" fillId="0" borderId="0" xfId="13" applyNumberFormat="1" applyFont="1" applyBorder="1" applyAlignment="1">
      <alignment vertical="center"/>
    </xf>
    <xf numFmtId="181" fontId="5" fillId="0" borderId="0" xfId="13" applyNumberFormat="1" applyFont="1" applyAlignment="1">
      <alignment vertical="center"/>
    </xf>
    <xf numFmtId="0" fontId="7" fillId="0" borderId="1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8" fontId="5" fillId="0" borderId="4" xfId="1" applyNumberFormat="1" applyFont="1" applyBorder="1" applyAlignment="1">
      <alignment horizontal="center" vertical="center"/>
    </xf>
    <xf numFmtId="185" fontId="5" fillId="0" borderId="5" xfId="9" applyNumberFormat="1" applyFont="1" applyBorder="1" applyAlignment="1">
      <alignment horizontal="centerContinuous" vertical="center"/>
    </xf>
    <xf numFmtId="0" fontId="5" fillId="0" borderId="0" xfId="9" applyFont="1" applyBorder="1" applyAlignment="1">
      <alignment horizontal="centerContinuous" vertical="center"/>
    </xf>
    <xf numFmtId="177" fontId="5" fillId="0" borderId="5" xfId="9" applyNumberFormat="1" applyFont="1" applyBorder="1" applyAlignment="1">
      <alignment horizontal="centerContinuous" vertical="center"/>
    </xf>
    <xf numFmtId="177" fontId="5" fillId="0" borderId="0" xfId="9" applyNumberFormat="1" applyFont="1" applyBorder="1" applyAlignment="1">
      <alignment horizontal="right" vertical="center"/>
    </xf>
    <xf numFmtId="177" fontId="5" fillId="0" borderId="8" xfId="9" applyNumberFormat="1" applyFont="1" applyBorder="1" applyAlignment="1">
      <alignment horizontal="centerContinuous" vertical="center"/>
    </xf>
    <xf numFmtId="177" fontId="5" fillId="0" borderId="9" xfId="9" applyNumberFormat="1" applyFont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90" fontId="5" fillId="0" borderId="7" xfId="1" applyNumberFormat="1" applyFont="1" applyFill="1" applyBorder="1" applyAlignment="1">
      <alignment vertical="center"/>
    </xf>
    <xf numFmtId="178" fontId="5" fillId="0" borderId="10" xfId="1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7" fillId="0" borderId="2" xfId="1" applyFont="1" applyBorder="1" applyAlignment="1">
      <alignment horizontal="centerContinuous" vertical="center" shrinkToFit="1"/>
    </xf>
    <xf numFmtId="38" fontId="7" fillId="0" borderId="3" xfId="1" applyFont="1" applyBorder="1" applyAlignment="1">
      <alignment horizontal="centerContinuous" vertical="center" shrinkToFit="1"/>
    </xf>
    <xf numFmtId="178" fontId="5" fillId="0" borderId="0" xfId="1" applyNumberFormat="1" applyFont="1" applyBorder="1" applyAlignment="1">
      <alignment horizontal="right" vertical="center"/>
    </xf>
    <xf numFmtId="0" fontId="5" fillId="0" borderId="5" xfId="9" applyFont="1" applyBorder="1" applyAlignment="1">
      <alignment horizontal="centerContinuous" vertical="center"/>
    </xf>
    <xf numFmtId="0" fontId="5" fillId="0" borderId="0" xfId="9" applyFont="1" applyBorder="1" applyAlignment="1">
      <alignment horizontal="right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38" fontId="7" fillId="0" borderId="6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Continuous" vertical="center"/>
    </xf>
    <xf numFmtId="178" fontId="5" fillId="0" borderId="15" xfId="1" applyNumberFormat="1" applyFont="1" applyBorder="1" applyAlignment="1">
      <alignment horizontal="centerContinuous" vertical="center"/>
    </xf>
    <xf numFmtId="178" fontId="5" fillId="0" borderId="25" xfId="1" applyNumberFormat="1" applyFont="1" applyBorder="1" applyAlignment="1">
      <alignment horizontal="centerContinuous" vertical="center"/>
    </xf>
    <xf numFmtId="178" fontId="5" fillId="0" borderId="26" xfId="1" applyNumberFormat="1" applyFont="1" applyBorder="1" applyAlignment="1">
      <alignment horizontal="centerContinuous" vertical="center"/>
    </xf>
    <xf numFmtId="178" fontId="5" fillId="0" borderId="8" xfId="1" applyNumberFormat="1" applyFont="1" applyBorder="1" applyAlignment="1">
      <alignment horizontal="centerContinuous" vertical="center"/>
    </xf>
    <xf numFmtId="178" fontId="5" fillId="0" borderId="16" xfId="1" applyNumberFormat="1" applyFont="1" applyBorder="1" applyAlignment="1">
      <alignment horizontal="distributed" vertical="center" justifyLastLine="1"/>
    </xf>
    <xf numFmtId="178" fontId="32" fillId="0" borderId="16" xfId="1" applyNumberFormat="1" applyFont="1" applyBorder="1" applyAlignment="1">
      <alignment horizontal="distributed" vertical="center" justifyLastLine="1"/>
    </xf>
    <xf numFmtId="184" fontId="5" fillId="0" borderId="5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centerContinuous" vertical="center"/>
    </xf>
    <xf numFmtId="178" fontId="5" fillId="0" borderId="10" xfId="1" applyNumberFormat="1" applyFont="1" applyBorder="1" applyAlignment="1">
      <alignment horizontal="centerContinuous" vertical="center"/>
    </xf>
    <xf numFmtId="176" fontId="0" fillId="0" borderId="0" xfId="0" applyNumberFormat="1" applyBorder="1"/>
    <xf numFmtId="0" fontId="0" fillId="0" borderId="0" xfId="0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31" fillId="0" borderId="0" xfId="14" applyFont="1" applyBorder="1" applyAlignment="1">
      <alignment vertical="center"/>
    </xf>
    <xf numFmtId="0" fontId="5" fillId="0" borderId="0" xfId="14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right" vertical="center"/>
    </xf>
    <xf numFmtId="0" fontId="5" fillId="0" borderId="9" xfId="14" applyFont="1" applyBorder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25" xfId="17" applyFont="1" applyBorder="1" applyAlignment="1">
      <alignment horizontal="center" vertical="center"/>
    </xf>
    <xf numFmtId="0" fontId="5" fillId="0" borderId="15" xfId="17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5" xfId="17" applyFont="1" applyBorder="1" applyAlignment="1">
      <alignment horizontal="left" vertical="center"/>
    </xf>
    <xf numFmtId="0" fontId="5" fillId="0" borderId="0" xfId="17" applyFont="1" applyBorder="1" applyAlignment="1">
      <alignment horizontal="left" vertical="center"/>
    </xf>
    <xf numFmtId="0" fontId="5" fillId="0" borderId="6" xfId="17" applyFont="1" applyBorder="1" applyAlignment="1">
      <alignment horizontal="left" vertical="center"/>
    </xf>
    <xf numFmtId="0" fontId="5" fillId="0" borderId="1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0" fontId="5" fillId="0" borderId="2" xfId="14" applyFont="1" applyBorder="1" applyAlignment="1">
      <alignment horizontal="center" vertical="center"/>
    </xf>
    <xf numFmtId="0" fontId="5" fillId="0" borderId="8" xfId="17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0" fontId="5" fillId="0" borderId="8" xfId="14" applyFont="1" applyBorder="1" applyAlignment="1">
      <alignment horizontal="center" vertical="center"/>
    </xf>
    <xf numFmtId="0" fontId="5" fillId="0" borderId="11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5" fillId="0" borderId="7" xfId="14" applyNumberFormat="1" applyFont="1" applyBorder="1" applyAlignment="1">
      <alignment vertical="center"/>
    </xf>
    <xf numFmtId="3" fontId="5" fillId="0" borderId="0" xfId="14" applyNumberFormat="1" applyFont="1" applyBorder="1" applyAlignment="1">
      <alignment vertical="center"/>
    </xf>
    <xf numFmtId="0" fontId="5" fillId="0" borderId="6" xfId="14" applyFont="1" applyBorder="1" applyAlignment="1">
      <alignment vertical="center"/>
    </xf>
    <xf numFmtId="3" fontId="5" fillId="0" borderId="6" xfId="14" applyNumberFormat="1" applyFont="1" applyBorder="1" applyAlignment="1">
      <alignment vertical="center"/>
    </xf>
    <xf numFmtId="0" fontId="5" fillId="0" borderId="8" xfId="14" applyFont="1" applyBorder="1" applyAlignment="1">
      <alignment vertical="center"/>
    </xf>
    <xf numFmtId="0" fontId="5" fillId="0" borderId="10" xfId="14" applyFont="1" applyBorder="1" applyAlignment="1">
      <alignment vertical="center"/>
    </xf>
    <xf numFmtId="3" fontId="5" fillId="0" borderId="11" xfId="14" applyNumberFormat="1" applyFont="1" applyBorder="1" applyAlignment="1">
      <alignment vertical="center"/>
    </xf>
    <xf numFmtId="3" fontId="5" fillId="0" borderId="10" xfId="14" applyNumberFormat="1" applyFont="1" applyBorder="1" applyAlignment="1">
      <alignment vertical="center"/>
    </xf>
    <xf numFmtId="0" fontId="5" fillId="0" borderId="7" xfId="14" applyFont="1" applyBorder="1" applyAlignment="1">
      <alignment vertical="center"/>
    </xf>
    <xf numFmtId="177" fontId="5" fillId="0" borderId="5" xfId="1" applyNumberFormat="1" applyFont="1" applyBorder="1" applyAlignment="1">
      <alignment horizontal="center"/>
    </xf>
    <xf numFmtId="177" fontId="5" fillId="0" borderId="5" xfId="1" applyNumberFormat="1" applyFont="1" applyBorder="1" applyAlignment="1"/>
    <xf numFmtId="189" fontId="5" fillId="0" borderId="5" xfId="14" applyNumberFormat="1" applyFont="1" applyBorder="1" applyAlignment="1">
      <alignment vertical="center"/>
    </xf>
    <xf numFmtId="189" fontId="5" fillId="0" borderId="7" xfId="14" applyNumberFormat="1" applyFont="1" applyBorder="1" applyAlignment="1">
      <alignment vertical="center"/>
    </xf>
    <xf numFmtId="189" fontId="5" fillId="0" borderId="0" xfId="14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wrapText="1"/>
    </xf>
    <xf numFmtId="177" fontId="5" fillId="0" borderId="8" xfId="1" applyNumberFormat="1" applyFont="1" applyBorder="1" applyAlignment="1">
      <alignment horizontal="center"/>
    </xf>
    <xf numFmtId="3" fontId="5" fillId="0" borderId="8" xfId="14" applyNumberFormat="1" applyFont="1" applyBorder="1" applyAlignment="1">
      <alignment vertical="center"/>
    </xf>
    <xf numFmtId="3" fontId="5" fillId="0" borderId="9" xfId="14" applyNumberFormat="1" applyFont="1" applyBorder="1" applyAlignment="1">
      <alignment vertical="center"/>
    </xf>
    <xf numFmtId="0" fontId="5" fillId="0" borderId="0" xfId="17" applyFont="1" applyAlignment="1">
      <alignment horizontal="right"/>
    </xf>
    <xf numFmtId="0" fontId="5" fillId="0" borderId="0" xfId="17" quotePrefix="1" applyFont="1" applyAlignment="1">
      <alignment horizontal="right"/>
    </xf>
    <xf numFmtId="38" fontId="5" fillId="0" borderId="10" xfId="1" applyFont="1" applyBorder="1" applyAlignment="1">
      <alignment horizontal="right" vertical="center"/>
    </xf>
    <xf numFmtId="3" fontId="5" fillId="0" borderId="0" xfId="14" applyNumberFormat="1" applyFont="1" applyAlignment="1">
      <alignment vertical="center"/>
    </xf>
    <xf numFmtId="38" fontId="5" fillId="0" borderId="0" xfId="14" applyNumberFormat="1" applyFont="1" applyBorder="1" applyAlignment="1">
      <alignment vertical="center"/>
    </xf>
    <xf numFmtId="0" fontId="5" fillId="0" borderId="0" xfId="14" applyFont="1" applyBorder="1" applyAlignment="1">
      <alignment horizontal="right" vertical="center"/>
    </xf>
    <xf numFmtId="177" fontId="5" fillId="0" borderId="8" xfId="1" applyNumberFormat="1" applyFont="1" applyBorder="1" applyAlignment="1"/>
    <xf numFmtId="3" fontId="5" fillId="0" borderId="8" xfId="14" applyNumberFormat="1" applyFont="1" applyBorder="1" applyAlignment="1">
      <alignment horizontal="right" vertical="center"/>
    </xf>
    <xf numFmtId="3" fontId="5" fillId="0" borderId="11" xfId="14" applyNumberFormat="1" applyFont="1" applyBorder="1" applyAlignment="1">
      <alignment horizontal="right" vertical="center"/>
    </xf>
    <xf numFmtId="3" fontId="5" fillId="0" borderId="9" xfId="14" applyNumberFormat="1" applyFont="1" applyBorder="1" applyAlignment="1">
      <alignment horizontal="right" vertical="center"/>
    </xf>
    <xf numFmtId="0" fontId="5" fillId="0" borderId="1" xfId="14" applyFont="1" applyBorder="1" applyAlignment="1">
      <alignment vertical="center"/>
    </xf>
    <xf numFmtId="0" fontId="5" fillId="0" borderId="25" xfId="14" applyFont="1" applyBorder="1" applyAlignment="1">
      <alignment horizontal="left" vertical="center"/>
    </xf>
    <xf numFmtId="0" fontId="5" fillId="0" borderId="0" xfId="14" applyFont="1" applyBorder="1" applyAlignment="1">
      <alignment horizontal="center" vertical="center"/>
    </xf>
    <xf numFmtId="3" fontId="5" fillId="0" borderId="5" xfId="14" applyNumberFormat="1" applyFont="1" applyBorder="1" applyAlignment="1">
      <alignment horizontal="right" vertical="center"/>
    </xf>
    <xf numFmtId="3" fontId="5" fillId="0" borderId="7" xfId="14" applyNumberFormat="1" applyFont="1" applyBorder="1" applyAlignment="1">
      <alignment horizontal="right" vertical="center"/>
    </xf>
    <xf numFmtId="3" fontId="5" fillId="0" borderId="0" xfId="14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8" xfId="17" applyFont="1" applyBorder="1" applyAlignment="1">
      <alignment horizontal="center" vertical="center"/>
    </xf>
    <xf numFmtId="0" fontId="5" fillId="0" borderId="10" xfId="17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/>
    </xf>
    <xf numFmtId="178" fontId="0" fillId="0" borderId="0" xfId="0" applyNumberFormat="1" applyBorder="1"/>
    <xf numFmtId="190" fontId="5" fillId="0" borderId="11" xfId="1" applyNumberFormat="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right" vertical="center"/>
    </xf>
    <xf numFmtId="0" fontId="5" fillId="0" borderId="9" xfId="15" applyFont="1" applyBorder="1" applyAlignment="1">
      <alignment vertical="center"/>
    </xf>
    <xf numFmtId="0" fontId="5" fillId="0" borderId="0" xfId="15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0" fontId="5" fillId="0" borderId="16" xfId="15" applyFont="1" applyBorder="1" applyAlignment="1">
      <alignment horizontal="center" vertical="center"/>
    </xf>
    <xf numFmtId="0" fontId="5" fillId="0" borderId="9" xfId="15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5" xfId="15" applyFont="1" applyBorder="1" applyAlignment="1">
      <alignment horizontal="right" vertical="center"/>
    </xf>
    <xf numFmtId="0" fontId="5" fillId="0" borderId="7" xfId="15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3" fontId="5" fillId="0" borderId="7" xfId="15" applyNumberFormat="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8" xfId="11" applyFont="1" applyBorder="1" applyAlignment="1">
      <alignment vertical="center"/>
    </xf>
    <xf numFmtId="0" fontId="5" fillId="0" borderId="9" xfId="11" applyFont="1" applyBorder="1" applyAlignment="1">
      <alignment horizontal="center" vertical="center"/>
    </xf>
    <xf numFmtId="0" fontId="5" fillId="0" borderId="11" xfId="15" applyFont="1" applyBorder="1" applyAlignment="1">
      <alignment horizontal="right" vertical="center"/>
    </xf>
    <xf numFmtId="3" fontId="5" fillId="0" borderId="11" xfId="15" applyNumberFormat="1" applyFont="1" applyBorder="1" applyAlignment="1">
      <alignment vertical="center"/>
    </xf>
    <xf numFmtId="0" fontId="5" fillId="0" borderId="5" xfId="15" applyFont="1" applyBorder="1" applyAlignment="1">
      <alignment vertical="center"/>
    </xf>
    <xf numFmtId="0" fontId="5" fillId="0" borderId="0" xfId="15" applyFont="1" applyBorder="1" applyAlignment="1">
      <alignment horizontal="center" vertical="center"/>
    </xf>
    <xf numFmtId="3" fontId="5" fillId="0" borderId="5" xfId="15" applyNumberFormat="1" applyFont="1" applyBorder="1" applyAlignment="1">
      <alignment vertical="center"/>
    </xf>
    <xf numFmtId="0" fontId="5" fillId="0" borderId="6" xfId="15" applyFont="1" applyBorder="1" applyAlignment="1">
      <alignment vertical="center"/>
    </xf>
    <xf numFmtId="38" fontId="5" fillId="0" borderId="7" xfId="15" applyNumberFormat="1" applyFont="1" applyBorder="1" applyAlignment="1">
      <alignment vertical="center"/>
    </xf>
    <xf numFmtId="0" fontId="5" fillId="0" borderId="6" xfId="15" applyFont="1" applyBorder="1" applyAlignment="1">
      <alignment horizontal="right" vertical="center"/>
    </xf>
    <xf numFmtId="190" fontId="5" fillId="0" borderId="7" xfId="15" applyNumberFormat="1" applyFont="1" applyBorder="1" applyAlignment="1">
      <alignment vertical="center"/>
    </xf>
    <xf numFmtId="190" fontId="5" fillId="0" borderId="7" xfId="14" applyNumberFormat="1" applyFont="1" applyBorder="1" applyAlignment="1">
      <alignment vertical="center"/>
    </xf>
    <xf numFmtId="0" fontId="5" fillId="0" borderId="8" xfId="15" applyFont="1" applyBorder="1" applyAlignment="1">
      <alignment vertical="center"/>
    </xf>
    <xf numFmtId="0" fontId="5" fillId="0" borderId="10" xfId="15" applyFont="1" applyBorder="1" applyAlignment="1">
      <alignment vertical="center"/>
    </xf>
    <xf numFmtId="4" fontId="5" fillId="0" borderId="0" xfId="15" applyNumberFormat="1" applyFont="1" applyBorder="1" applyAlignment="1">
      <alignment vertical="center"/>
    </xf>
    <xf numFmtId="3" fontId="5" fillId="0" borderId="0" xfId="15" applyNumberFormat="1" applyFont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190" fontId="5" fillId="0" borderId="5" xfId="1" applyNumberFormat="1" applyFont="1" applyBorder="1" applyAlignment="1">
      <alignment vertical="center"/>
    </xf>
    <xf numFmtId="190" fontId="5" fillId="0" borderId="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/>
    <xf numFmtId="3" fontId="5" fillId="0" borderId="5" xfId="1" applyNumberFormat="1" applyFont="1" applyBorder="1"/>
    <xf numFmtId="3" fontId="5" fillId="0" borderId="0" xfId="1" applyNumberFormat="1" applyFont="1" applyBorder="1"/>
    <xf numFmtId="3" fontId="5" fillId="0" borderId="5" xfId="1" applyNumberFormat="1" applyFont="1" applyBorder="1" applyAlignment="1"/>
    <xf numFmtId="3" fontId="5" fillId="0" borderId="7" xfId="1" applyNumberFormat="1" applyFont="1" applyBorder="1" applyAlignment="1"/>
    <xf numFmtId="3" fontId="5" fillId="0" borderId="0" xfId="1" applyNumberFormat="1" applyFont="1" applyBorder="1" applyAlignment="1"/>
    <xf numFmtId="3" fontId="5" fillId="0" borderId="5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8" fontId="5" fillId="0" borderId="0" xfId="1" quotePrefix="1" applyFont="1" applyBorder="1" applyAlignment="1">
      <alignment horizontal="right" vertical="center"/>
    </xf>
    <xf numFmtId="180" fontId="0" fillId="0" borderId="0" xfId="1" applyNumberFormat="1" applyFont="1" applyBorder="1"/>
    <xf numFmtId="38" fontId="5" fillId="0" borderId="30" xfId="1" applyFont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5" fillId="0" borderId="21" xfId="1" applyFont="1" applyBorder="1" applyAlignment="1">
      <alignment horizontal="right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center" vertical="center"/>
    </xf>
    <xf numFmtId="38" fontId="5" fillId="0" borderId="10" xfId="0" applyNumberFormat="1" applyFont="1" applyBorder="1" applyAlignment="1">
      <alignment horizontal="right" vertical="center"/>
    </xf>
    <xf numFmtId="38" fontId="31" fillId="0" borderId="0" xfId="1" applyFont="1"/>
    <xf numFmtId="178" fontId="5" fillId="0" borderId="5" xfId="1" applyNumberFormat="1" applyFont="1" applyBorder="1"/>
    <xf numFmtId="178" fontId="5" fillId="0" borderId="7" xfId="1" applyNumberFormat="1" applyFont="1" applyBorder="1"/>
    <xf numFmtId="178" fontId="5" fillId="0" borderId="0" xfId="1" applyNumberFormat="1" applyFont="1" applyBorder="1"/>
    <xf numFmtId="189" fontId="5" fillId="0" borderId="8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89" fontId="5" fillId="0" borderId="9" xfId="1" applyNumberFormat="1" applyFont="1" applyBorder="1" applyAlignment="1">
      <alignment horizontal="right" vertical="center"/>
    </xf>
    <xf numFmtId="178" fontId="5" fillId="0" borderId="8" xfId="1" applyNumberFormat="1" applyFont="1" applyBorder="1"/>
    <xf numFmtId="178" fontId="5" fillId="0" borderId="11" xfId="1" applyNumberFormat="1" applyFont="1" applyBorder="1"/>
    <xf numFmtId="178" fontId="5" fillId="0" borderId="9" xfId="1" applyNumberFormat="1" applyFont="1" applyBorder="1"/>
    <xf numFmtId="38" fontId="5" fillId="0" borderId="4" xfId="1" applyFont="1" applyBorder="1"/>
    <xf numFmtId="38" fontId="5" fillId="0" borderId="2" xfId="1" applyFont="1" applyBorder="1"/>
    <xf numFmtId="177" fontId="5" fillId="0" borderId="5" xfId="1" applyNumberFormat="1" applyFont="1" applyBorder="1" applyAlignment="1">
      <alignment horizontal="right"/>
    </xf>
    <xf numFmtId="177" fontId="5" fillId="0" borderId="8" xfId="1" applyNumberFormat="1" applyFont="1" applyBorder="1" applyAlignment="1">
      <alignment horizontal="right"/>
    </xf>
    <xf numFmtId="0" fontId="5" fillId="0" borderId="5" xfId="17" applyFont="1" applyBorder="1" applyAlignment="1">
      <alignment horizontal="right" vertical="center"/>
    </xf>
    <xf numFmtId="0" fontId="5" fillId="0" borderId="8" xfId="17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vertical="center"/>
    </xf>
    <xf numFmtId="38" fontId="0" fillId="0" borderId="0" xfId="0" applyNumberFormat="1" applyBorder="1"/>
    <xf numFmtId="38" fontId="5" fillId="0" borderId="10" xfId="1" applyNumberFormat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vertical="center"/>
    </xf>
    <xf numFmtId="38" fontId="5" fillId="0" borderId="11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6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0" xfId="16" applyFont="1" applyFill="1" applyAlignme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Fill="1" applyBorder="1" applyAlignment="1">
      <alignment vertical="center"/>
    </xf>
    <xf numFmtId="0" fontId="5" fillId="0" borderId="25" xfId="16" applyFont="1" applyFill="1" applyBorder="1" applyAlignment="1">
      <alignment horizontal="distributed" vertical="center" justifyLastLine="1"/>
    </xf>
    <xf numFmtId="0" fontId="5" fillId="0" borderId="15" xfId="16" applyFont="1" applyFill="1" applyBorder="1" applyAlignment="1">
      <alignment horizontal="distributed" vertical="center" justifyLastLine="1"/>
    </xf>
    <xf numFmtId="0" fontId="5" fillId="0" borderId="25" xfId="16" applyFont="1" applyFill="1" applyBorder="1" applyAlignment="1">
      <alignment horizontal="center" vertical="center"/>
    </xf>
    <xf numFmtId="0" fontId="5" fillId="0" borderId="15" xfId="16" applyFont="1" applyFill="1" applyBorder="1" applyAlignment="1">
      <alignment horizontal="center" vertical="center"/>
    </xf>
    <xf numFmtId="0" fontId="5" fillId="0" borderId="8" xfId="16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6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right" vertical="center"/>
    </xf>
    <xf numFmtId="0" fontId="5" fillId="0" borderId="0" xfId="16" applyFont="1" applyFill="1" applyBorder="1" applyAlignment="1">
      <alignment horizontal="right" vertical="center"/>
    </xf>
    <xf numFmtId="0" fontId="5" fillId="0" borderId="3" xfId="16" applyFont="1" applyFill="1" applyBorder="1" applyAlignment="1">
      <alignment vertical="center"/>
    </xf>
    <xf numFmtId="180" fontId="5" fillId="0" borderId="4" xfId="16" applyNumberFormat="1" applyFont="1" applyFill="1" applyBorder="1" applyAlignment="1">
      <alignment vertical="center"/>
    </xf>
    <xf numFmtId="0" fontId="5" fillId="0" borderId="6" xfId="16" applyFont="1" applyFill="1" applyBorder="1" applyAlignment="1">
      <alignment vertical="center"/>
    </xf>
    <xf numFmtId="180" fontId="5" fillId="0" borderId="7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horizontal="right" vertical="center"/>
    </xf>
    <xf numFmtId="0" fontId="5" fillId="0" borderId="9" xfId="16" applyFont="1" applyFill="1" applyBorder="1" applyAlignment="1">
      <alignment horizontal="right" vertical="center"/>
    </xf>
    <xf numFmtId="0" fontId="5" fillId="0" borderId="10" xfId="16" applyFont="1" applyFill="1" applyBorder="1" applyAlignment="1">
      <alignment vertical="center"/>
    </xf>
    <xf numFmtId="180" fontId="5" fillId="0" borderId="11" xfId="16" applyNumberFormat="1" applyFont="1" applyFill="1" applyBorder="1" applyAlignment="1">
      <alignment vertical="center"/>
    </xf>
    <xf numFmtId="193" fontId="5" fillId="0" borderId="5" xfId="16" applyNumberFormat="1" applyFont="1" applyFill="1" applyBorder="1" applyAlignment="1">
      <alignment vertical="center"/>
    </xf>
    <xf numFmtId="193" fontId="5" fillId="0" borderId="12" xfId="16" applyNumberFormat="1" applyFont="1" applyFill="1" applyBorder="1" applyAlignment="1">
      <alignment vertical="center"/>
    </xf>
    <xf numFmtId="0" fontId="5" fillId="0" borderId="13" xfId="16" applyFont="1" applyFill="1" applyBorder="1" applyAlignment="1">
      <alignment horizontal="right" vertical="center"/>
    </xf>
    <xf numFmtId="0" fontId="5" fillId="0" borderId="14" xfId="16" applyFont="1" applyFill="1" applyBorder="1" applyAlignment="1">
      <alignment vertical="center"/>
    </xf>
    <xf numFmtId="180" fontId="5" fillId="0" borderId="18" xfId="16" applyNumberFormat="1" applyFont="1" applyFill="1" applyBorder="1" applyAlignment="1">
      <alignment vertical="center"/>
    </xf>
    <xf numFmtId="193" fontId="5" fillId="0" borderId="20" xfId="16" applyNumberFormat="1" applyFont="1" applyFill="1" applyBorder="1" applyAlignment="1">
      <alignment vertical="center"/>
    </xf>
    <xf numFmtId="0" fontId="5" fillId="0" borderId="31" xfId="16" applyFont="1" applyFill="1" applyBorder="1" applyAlignment="1">
      <alignment horizontal="right" vertical="center"/>
    </xf>
    <xf numFmtId="0" fontId="5" fillId="0" borderId="19" xfId="16" applyFont="1" applyFill="1" applyBorder="1" applyAlignment="1">
      <alignment vertical="center"/>
    </xf>
    <xf numFmtId="180" fontId="5" fillId="0" borderId="24" xfId="16" applyNumberFormat="1" applyFont="1" applyFill="1" applyBorder="1" applyAlignment="1">
      <alignment vertical="center"/>
    </xf>
    <xf numFmtId="0" fontId="5" fillId="0" borderId="8" xfId="16" applyFont="1" applyFill="1" applyBorder="1" applyAlignment="1">
      <alignment vertical="center"/>
    </xf>
    <xf numFmtId="0" fontId="5" fillId="0" borderId="9" xfId="16" applyFont="1" applyFill="1" applyBorder="1" applyAlignment="1">
      <alignment vertical="center"/>
    </xf>
    <xf numFmtId="180" fontId="5" fillId="0" borderId="10" xfId="16" applyNumberFormat="1" applyFont="1" applyFill="1" applyBorder="1" applyAlignment="1">
      <alignment vertical="center"/>
    </xf>
    <xf numFmtId="194" fontId="5" fillId="0" borderId="0" xfId="16" quotePrefix="1" applyNumberFormat="1" applyFont="1" applyFill="1" applyBorder="1" applyAlignment="1">
      <alignment horizontal="left" vertical="center"/>
    </xf>
    <xf numFmtId="0" fontId="5" fillId="0" borderId="0" xfId="16" applyFont="1" applyBorder="1" applyAlignment="1">
      <alignment vertical="center"/>
    </xf>
    <xf numFmtId="0" fontId="5" fillId="0" borderId="0" xfId="16" applyFont="1" applyFill="1" applyBorder="1" applyAlignment="1">
      <alignment vertical="center"/>
    </xf>
    <xf numFmtId="0" fontId="35" fillId="0" borderId="1" xfId="7" applyBorder="1">
      <alignment vertical="center"/>
    </xf>
    <xf numFmtId="0" fontId="35" fillId="0" borderId="2" xfId="7" applyBorder="1">
      <alignment vertical="center"/>
    </xf>
    <xf numFmtId="0" fontId="35" fillId="0" borderId="3" xfId="7" applyBorder="1">
      <alignment vertical="center"/>
    </xf>
    <xf numFmtId="0" fontId="35" fillId="0" borderId="0" xfId="7">
      <alignment vertical="center"/>
    </xf>
    <xf numFmtId="0" fontId="35" fillId="0" borderId="5" xfId="7" applyBorder="1">
      <alignment vertical="center"/>
    </xf>
    <xf numFmtId="0" fontId="35" fillId="0" borderId="0" xfId="7" applyBorder="1">
      <alignment vertical="center"/>
    </xf>
    <xf numFmtId="0" fontId="35" fillId="0" borderId="6" xfId="7" applyBorder="1">
      <alignment vertical="center"/>
    </xf>
    <xf numFmtId="0" fontId="35" fillId="0" borderId="8" xfId="7" applyBorder="1">
      <alignment vertical="center"/>
    </xf>
    <xf numFmtId="0" fontId="35" fillId="0" borderId="9" xfId="7" applyBorder="1">
      <alignment vertical="center"/>
    </xf>
    <xf numFmtId="0" fontId="35" fillId="0" borderId="10" xfId="7" applyBorder="1">
      <alignment vertical="center"/>
    </xf>
    <xf numFmtId="38" fontId="5" fillId="0" borderId="0" xfId="1" applyNumberFormat="1" applyFont="1" applyBorder="1" applyAlignment="1">
      <alignment horizontal="right"/>
    </xf>
    <xf numFmtId="196" fontId="25" fillId="0" borderId="7" xfId="1" applyNumberFormat="1" applyFont="1" applyBorder="1" applyAlignment="1">
      <alignment vertical="center"/>
    </xf>
    <xf numFmtId="38" fontId="25" fillId="0" borderId="11" xfId="1" applyFont="1" applyBorder="1" applyAlignment="1">
      <alignment vertical="center"/>
    </xf>
    <xf numFmtId="196" fontId="25" fillId="0" borderId="11" xfId="1" applyNumberFormat="1" applyFont="1" applyBorder="1" applyAlignment="1">
      <alignment vertical="center"/>
    </xf>
    <xf numFmtId="38" fontId="25" fillId="0" borderId="7" xfId="1" applyFont="1" applyBorder="1" applyAlignment="1">
      <alignment vertical="center"/>
    </xf>
    <xf numFmtId="190" fontId="43" fillId="0" borderId="9" xfId="8" applyNumberFormat="1" applyFont="1" applyBorder="1" applyAlignment="1">
      <alignment vertical="center"/>
    </xf>
    <xf numFmtId="190" fontId="25" fillId="0" borderId="10" xfId="1" applyNumberFormat="1" applyFont="1" applyBorder="1" applyAlignment="1">
      <alignment vertical="center"/>
    </xf>
    <xf numFmtId="0" fontId="34" fillId="0" borderId="0" xfId="16" applyFont="1" applyFill="1" applyAlignment="1">
      <alignment vertical="center"/>
    </xf>
    <xf numFmtId="0" fontId="12" fillId="0" borderId="0" xfId="18" applyFont="1" applyAlignment="1">
      <alignment horizontal="center"/>
    </xf>
    <xf numFmtId="0" fontId="2" fillId="0" borderId="0" xfId="8" applyAlignment="1"/>
    <xf numFmtId="0" fontId="41" fillId="0" borderId="25" xfId="8" applyFont="1" applyBorder="1" applyAlignment="1">
      <alignment horizontal="distributed" vertical="center" justifyLastLine="1"/>
    </xf>
    <xf numFmtId="0" fontId="40" fillId="0" borderId="26" xfId="8" applyFont="1" applyBorder="1" applyAlignment="1">
      <alignment horizontal="distributed" vertical="center" justifyLastLine="1"/>
    </xf>
    <xf numFmtId="0" fontId="40" fillId="0" borderId="15" xfId="8" applyFont="1" applyBorder="1" applyAlignment="1">
      <alignment horizontal="distributed" vertical="center" justifyLastLine="1"/>
    </xf>
    <xf numFmtId="0" fontId="41" fillId="0" borderId="32" xfId="8" applyFont="1" applyBorder="1" applyAlignment="1">
      <alignment horizontal="center" vertical="center" shrinkToFit="1"/>
    </xf>
    <xf numFmtId="0" fontId="40" fillId="0" borderId="32" xfId="8" applyFont="1" applyBorder="1" applyAlignment="1">
      <alignment horizontal="center" vertical="center" shrinkToFit="1"/>
    </xf>
    <xf numFmtId="0" fontId="41" fillId="0" borderId="4" xfId="8" applyFont="1" applyBorder="1" applyAlignment="1">
      <alignment horizontal="distributed" vertical="center" justifyLastLine="1" shrinkToFit="1"/>
    </xf>
    <xf numFmtId="0" fontId="40" fillId="0" borderId="11" xfId="8" applyFont="1" applyBorder="1" applyAlignment="1">
      <alignment horizontal="distributed" vertical="center" justifyLastLine="1" shrinkToFit="1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/>
    </xf>
    <xf numFmtId="38" fontId="5" fillId="0" borderId="26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183" fontId="0" fillId="0" borderId="0" xfId="0" applyNumberFormat="1" applyBorder="1" applyAlignment="1"/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26" xfId="14" applyFont="1" applyBorder="1" applyAlignment="1">
      <alignment horizontal="center" vertical="center"/>
    </xf>
    <xf numFmtId="0" fontId="5" fillId="0" borderId="15" xfId="14" applyFont="1" applyBorder="1" applyAlignment="1">
      <alignment horizontal="center" vertical="center"/>
    </xf>
    <xf numFmtId="0" fontId="5" fillId="0" borderId="8" xfId="14" applyFont="1" applyBorder="1" applyAlignment="1">
      <alignment horizontal="center" vertical="center"/>
    </xf>
    <xf numFmtId="0" fontId="5" fillId="0" borderId="9" xfId="14" applyFont="1" applyBorder="1" applyAlignment="1">
      <alignment horizontal="center" vertical="center"/>
    </xf>
    <xf numFmtId="0" fontId="5" fillId="0" borderId="10" xfId="14" applyFont="1" applyBorder="1" applyAlignment="1">
      <alignment horizontal="center" vertical="center"/>
    </xf>
    <xf numFmtId="0" fontId="5" fillId="0" borderId="25" xfId="15" applyFont="1" applyBorder="1" applyAlignment="1">
      <alignment horizontal="center" vertical="center"/>
    </xf>
    <xf numFmtId="0" fontId="5" fillId="0" borderId="26" xfId="15" applyFont="1" applyBorder="1" applyAlignment="1">
      <alignment horizontal="center" vertical="center"/>
    </xf>
    <xf numFmtId="0" fontId="5" fillId="0" borderId="15" xfId="15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4" fillId="0" borderId="0" xfId="16" applyFont="1" applyFill="1" applyAlignment="1">
      <alignment horizontal="left" vertical="center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センター情報１０月分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95250</xdr:rowOff>
    </xdr:from>
    <xdr:to>
      <xdr:col>3</xdr:col>
      <xdr:colOff>295275</xdr:colOff>
      <xdr:row>4</xdr:row>
      <xdr:rowOff>104775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A460127-7250-29C3-2AC8-E2E5009BA2ED}"/>
            </a:ext>
          </a:extLst>
        </xdr:cNvPr>
        <xdr:cNvSpPr>
          <a:spLocks noChangeArrowheads="1"/>
        </xdr:cNvSpPr>
      </xdr:nvSpPr>
      <xdr:spPr bwMode="auto">
        <a:xfrm>
          <a:off x="523875" y="400050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7</xdr:row>
      <xdr:rowOff>9525</xdr:rowOff>
    </xdr:from>
    <xdr:to>
      <xdr:col>12</xdr:col>
      <xdr:colOff>409575</xdr:colOff>
      <xdr:row>7</xdr:row>
      <xdr:rowOff>130175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27B9C7-062D-5AB8-099E-247418921616}"/>
            </a:ext>
          </a:extLst>
        </xdr:cNvPr>
        <xdr:cNvCxnSpPr/>
      </xdr:nvCxnSpPr>
      <xdr:spPr>
        <a:xfrm>
          <a:off x="4371975" y="1114425"/>
          <a:ext cx="1828800" cy="12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92;&#12426;&#12354;&#12360;&#12378;&#20013;&#20140;&#21644;&#65300;&#28961;&#12391;UP/&#23611;&#23614;&#65297;&#2652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裏表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70" zoomScaleNormal="70" workbookViewId="0"/>
  </sheetViews>
  <sheetFormatPr defaultColWidth="7.5" defaultRowHeight="12" x14ac:dyDescent="0.15"/>
  <cols>
    <col min="1" max="1" width="3.5" style="1" customWidth="1"/>
    <col min="2" max="2" width="8.75" style="1" customWidth="1"/>
    <col min="3" max="3" width="6.625" style="1" customWidth="1"/>
    <col min="4" max="4" width="7.125" style="1" customWidth="1"/>
    <col min="5" max="5" width="7.375" style="1" customWidth="1"/>
    <col min="6" max="6" width="5.5" style="1" customWidth="1"/>
    <col min="7" max="7" width="19.25" style="1" customWidth="1"/>
    <col min="8" max="8" width="9.625" style="1" customWidth="1"/>
    <col min="9" max="9" width="4.75" style="1" customWidth="1"/>
    <col min="10" max="16384" width="7.5" style="1"/>
  </cols>
  <sheetData>
    <row r="1" spans="2:9" x14ac:dyDescent="0.15">
      <c r="D1" s="2"/>
    </row>
    <row r="2" spans="2:9" x14ac:dyDescent="0.15">
      <c r="B2" s="2"/>
      <c r="C2" s="2"/>
      <c r="D2" s="2"/>
    </row>
    <row r="10" spans="2:9" ht="42" x14ac:dyDescent="0.4">
      <c r="G10" s="3" t="s">
        <v>2</v>
      </c>
      <c r="H10" s="3"/>
    </row>
    <row r="11" spans="2:9" ht="30" customHeight="1" x14ac:dyDescent="0.4">
      <c r="G11" s="4"/>
      <c r="H11" s="4"/>
    </row>
    <row r="12" spans="2:9" ht="42" x14ac:dyDescent="0.4">
      <c r="G12" s="5" t="s">
        <v>3</v>
      </c>
      <c r="H12" s="5"/>
    </row>
    <row r="13" spans="2:9" ht="42" x14ac:dyDescent="0.4">
      <c r="G13" s="5"/>
      <c r="H13" s="5"/>
    </row>
    <row r="14" spans="2:9" ht="18" customHeight="1" x14ac:dyDescent="0.4">
      <c r="G14" s="5"/>
      <c r="H14" s="5"/>
    </row>
    <row r="15" spans="2:9" ht="18" customHeight="1" x14ac:dyDescent="0.4">
      <c r="G15" s="5"/>
      <c r="H15" s="5"/>
    </row>
    <row r="16" spans="2:9" ht="17.25" x14ac:dyDescent="0.2">
      <c r="I16" s="6" t="s">
        <v>505</v>
      </c>
    </row>
    <row r="17" spans="7:10" ht="17.25" x14ac:dyDescent="0.2">
      <c r="I17" s="6"/>
    </row>
    <row r="18" spans="7:10" ht="17.25" x14ac:dyDescent="0.2">
      <c r="H18" s="718">
        <v>6.2012</v>
      </c>
      <c r="I18" s="719"/>
      <c r="J18" s="719"/>
    </row>
    <row r="20" spans="7:10" ht="18" customHeight="1" x14ac:dyDescent="0.15"/>
    <row r="21" spans="7:10" ht="18" customHeight="1" x14ac:dyDescent="0.15"/>
    <row r="22" spans="7:10" ht="21" x14ac:dyDescent="0.2">
      <c r="I22" s="7" t="s">
        <v>4</v>
      </c>
    </row>
    <row r="23" spans="7:10" x14ac:dyDescent="0.15">
      <c r="I23" s="8"/>
    </row>
    <row r="24" spans="7:10" ht="29.25" customHeight="1" x14ac:dyDescent="0.3">
      <c r="I24" s="9" t="s">
        <v>5</v>
      </c>
    </row>
    <row r="25" spans="7:10" x14ac:dyDescent="0.15">
      <c r="I25" s="8"/>
    </row>
    <row r="26" spans="7:10" ht="21" customHeight="1" x14ac:dyDescent="0.15">
      <c r="G26" s="10"/>
      <c r="I26" s="11" t="s">
        <v>6</v>
      </c>
    </row>
  </sheetData>
  <mergeCells count="1">
    <mergeCell ref="H18:J18"/>
  </mergeCells>
  <phoneticPr fontId="6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190" customWidth="1"/>
    <col min="2" max="2" width="4.125" style="190" customWidth="1"/>
    <col min="3" max="3" width="3.125" style="190" customWidth="1"/>
    <col min="4" max="4" width="2.62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32" x14ac:dyDescent="0.15">
      <c r="B3" s="190" t="s">
        <v>115</v>
      </c>
      <c r="Z3" s="189"/>
      <c r="AA3" s="189"/>
      <c r="AB3" s="189"/>
      <c r="AC3" s="189"/>
      <c r="AD3" s="189"/>
      <c r="AE3" s="189"/>
      <c r="AF3" s="189"/>
    </row>
    <row r="4" spans="2:32" x14ac:dyDescent="0.15"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X4" s="191" t="s">
        <v>87</v>
      </c>
      <c r="Z4" s="189"/>
      <c r="AA4" s="189"/>
      <c r="AB4" s="189"/>
      <c r="AC4" s="189"/>
      <c r="AD4" s="189"/>
      <c r="AE4" s="189"/>
      <c r="AF4" s="189"/>
    </row>
    <row r="5" spans="2:32" ht="6" customHeight="1" x14ac:dyDescent="0.15">
      <c r="B5" s="189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89"/>
      <c r="X5" s="191"/>
      <c r="Z5" s="189"/>
      <c r="AA5" s="189"/>
      <c r="AB5" s="189"/>
      <c r="AC5" s="189"/>
      <c r="AD5" s="189"/>
      <c r="AE5" s="189"/>
      <c r="AF5" s="189"/>
    </row>
    <row r="6" spans="2:32" ht="13.5" x14ac:dyDescent="0.15">
      <c r="B6" s="193"/>
      <c r="C6" s="194" t="s">
        <v>88</v>
      </c>
      <c r="D6" s="195"/>
      <c r="E6" s="733" t="s">
        <v>116</v>
      </c>
      <c r="F6" s="734"/>
      <c r="G6" s="734"/>
      <c r="H6" s="735"/>
      <c r="I6" s="733" t="s">
        <v>117</v>
      </c>
      <c r="J6" s="734"/>
      <c r="K6" s="734"/>
      <c r="L6" s="735"/>
      <c r="M6" s="733" t="s">
        <v>118</v>
      </c>
      <c r="N6" s="734"/>
      <c r="O6" s="734"/>
      <c r="P6" s="735"/>
      <c r="Q6" s="733" t="s">
        <v>119</v>
      </c>
      <c r="R6" s="734"/>
      <c r="S6" s="734"/>
      <c r="T6" s="735"/>
      <c r="U6" s="733" t="s">
        <v>120</v>
      </c>
      <c r="V6" s="734"/>
      <c r="W6" s="734"/>
      <c r="X6" s="735"/>
      <c r="Z6" s="170"/>
      <c r="AA6" s="157"/>
      <c r="AB6" s="157"/>
      <c r="AC6" s="157"/>
      <c r="AD6" s="157"/>
      <c r="AE6" s="157"/>
      <c r="AF6" s="157"/>
    </row>
    <row r="7" spans="2:32" ht="13.5" x14ac:dyDescent="0.15">
      <c r="B7" s="196" t="s">
        <v>94</v>
      </c>
      <c r="C7" s="197"/>
      <c r="D7" s="198"/>
      <c r="E7" s="199" t="s">
        <v>95</v>
      </c>
      <c r="F7" s="200" t="s">
        <v>96</v>
      </c>
      <c r="G7" s="201" t="s">
        <v>97</v>
      </c>
      <c r="H7" s="200" t="s">
        <v>98</v>
      </c>
      <c r="I7" s="199" t="s">
        <v>95</v>
      </c>
      <c r="J7" s="200" t="s">
        <v>96</v>
      </c>
      <c r="K7" s="202" t="s">
        <v>97</v>
      </c>
      <c r="L7" s="200" t="s">
        <v>98</v>
      </c>
      <c r="M7" s="199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2" t="s">
        <v>97</v>
      </c>
      <c r="T7" s="200" t="s">
        <v>98</v>
      </c>
      <c r="U7" s="200" t="s">
        <v>95</v>
      </c>
      <c r="V7" s="203" t="s">
        <v>96</v>
      </c>
      <c r="W7" s="200" t="s">
        <v>97</v>
      </c>
      <c r="X7" s="204" t="s">
        <v>98</v>
      </c>
      <c r="Z7" s="170"/>
      <c r="AA7" s="170"/>
      <c r="AB7" s="170"/>
      <c r="AC7" s="170"/>
      <c r="AD7" s="170"/>
      <c r="AE7" s="170"/>
      <c r="AF7" s="170"/>
    </row>
    <row r="8" spans="2:32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6" t="s">
        <v>99</v>
      </c>
      <c r="L8" s="207"/>
      <c r="M8" s="206"/>
      <c r="N8" s="207"/>
      <c r="O8" s="206" t="s">
        <v>99</v>
      </c>
      <c r="P8" s="207"/>
      <c r="Q8" s="206"/>
      <c r="R8" s="207"/>
      <c r="S8" s="206" t="s">
        <v>99</v>
      </c>
      <c r="T8" s="207"/>
      <c r="U8" s="207"/>
      <c r="V8" s="208"/>
      <c r="W8" s="207" t="s">
        <v>99</v>
      </c>
      <c r="X8" s="209"/>
      <c r="Z8" s="170"/>
      <c r="AA8" s="170"/>
      <c r="AB8" s="170"/>
      <c r="AC8" s="170"/>
      <c r="AD8" s="170"/>
      <c r="AE8" s="170"/>
      <c r="AF8" s="170"/>
    </row>
    <row r="9" spans="2:32" ht="13.5" x14ac:dyDescent="0.15">
      <c r="B9" s="151" t="s">
        <v>0</v>
      </c>
      <c r="C9" s="163">
        <v>19</v>
      </c>
      <c r="D9" s="171" t="s">
        <v>1</v>
      </c>
      <c r="E9" s="210">
        <v>2625</v>
      </c>
      <c r="F9" s="211">
        <v>3411</v>
      </c>
      <c r="G9" s="189">
        <v>3010</v>
      </c>
      <c r="H9" s="211">
        <v>57715</v>
      </c>
      <c r="I9" s="210">
        <v>2205</v>
      </c>
      <c r="J9" s="211">
        <v>2993</v>
      </c>
      <c r="K9" s="210">
        <v>2628</v>
      </c>
      <c r="L9" s="211">
        <v>77707</v>
      </c>
      <c r="M9" s="210">
        <v>1155</v>
      </c>
      <c r="N9" s="211">
        <v>1658</v>
      </c>
      <c r="O9" s="210">
        <v>1406</v>
      </c>
      <c r="P9" s="211">
        <v>76986</v>
      </c>
      <c r="Q9" s="174">
        <v>2520</v>
      </c>
      <c r="R9" s="174">
        <v>3518</v>
      </c>
      <c r="S9" s="174">
        <v>2961</v>
      </c>
      <c r="T9" s="211">
        <v>346675</v>
      </c>
      <c r="U9" s="211">
        <v>4682</v>
      </c>
      <c r="V9" s="189">
        <v>6195</v>
      </c>
      <c r="W9" s="211">
        <v>5228</v>
      </c>
      <c r="X9" s="212">
        <v>59045</v>
      </c>
      <c r="Z9" s="170"/>
      <c r="AA9" s="170"/>
      <c r="AB9" s="170"/>
      <c r="AC9" s="170"/>
      <c r="AD9" s="170"/>
      <c r="AE9" s="170"/>
      <c r="AF9" s="170"/>
    </row>
    <row r="10" spans="2:32" ht="13.5" x14ac:dyDescent="0.15">
      <c r="B10" s="172"/>
      <c r="C10" s="163">
        <v>20</v>
      </c>
      <c r="D10" s="178"/>
      <c r="E10" s="210">
        <v>2730</v>
      </c>
      <c r="F10" s="211">
        <v>3465</v>
      </c>
      <c r="G10" s="189">
        <v>3024</v>
      </c>
      <c r="H10" s="211">
        <v>57676</v>
      </c>
      <c r="I10" s="210">
        <v>1890</v>
      </c>
      <c r="J10" s="211">
        <v>2940</v>
      </c>
      <c r="K10" s="210">
        <v>2470</v>
      </c>
      <c r="L10" s="211">
        <v>68642</v>
      </c>
      <c r="M10" s="210">
        <v>1050</v>
      </c>
      <c r="N10" s="211">
        <v>1680</v>
      </c>
      <c r="O10" s="210">
        <v>1336</v>
      </c>
      <c r="P10" s="211">
        <v>113807</v>
      </c>
      <c r="Q10" s="174">
        <v>2468</v>
      </c>
      <c r="R10" s="174">
        <v>3051</v>
      </c>
      <c r="S10" s="174">
        <v>2836</v>
      </c>
      <c r="T10" s="211">
        <v>500506</v>
      </c>
      <c r="U10" s="211">
        <v>4515</v>
      </c>
      <c r="V10" s="189">
        <v>6090</v>
      </c>
      <c r="W10" s="211">
        <v>5180</v>
      </c>
      <c r="X10" s="212">
        <v>53116</v>
      </c>
      <c r="Z10" s="170"/>
      <c r="AA10" s="170"/>
      <c r="AB10" s="170"/>
      <c r="AC10" s="170"/>
      <c r="AD10" s="170"/>
      <c r="AE10" s="170"/>
      <c r="AF10" s="170"/>
    </row>
    <row r="11" spans="2:32" x14ac:dyDescent="0.15">
      <c r="B11" s="172"/>
      <c r="C11" s="163">
        <v>21</v>
      </c>
      <c r="D11" s="178"/>
      <c r="E11" s="210">
        <v>2573</v>
      </c>
      <c r="F11" s="211">
        <v>3360</v>
      </c>
      <c r="G11" s="189">
        <v>2962</v>
      </c>
      <c r="H11" s="211">
        <v>61416</v>
      </c>
      <c r="I11" s="210">
        <v>1785</v>
      </c>
      <c r="J11" s="211">
        <v>2730</v>
      </c>
      <c r="K11" s="210">
        <v>2321</v>
      </c>
      <c r="L11" s="211">
        <v>66313</v>
      </c>
      <c r="M11" s="210">
        <v>945</v>
      </c>
      <c r="N11" s="211">
        <v>1680</v>
      </c>
      <c r="O11" s="210">
        <v>1294</v>
      </c>
      <c r="P11" s="211">
        <v>100840</v>
      </c>
      <c r="Q11" s="210">
        <v>2405</v>
      </c>
      <c r="R11" s="211">
        <v>3380</v>
      </c>
      <c r="S11" s="210">
        <v>2765</v>
      </c>
      <c r="T11" s="211">
        <v>480077</v>
      </c>
      <c r="U11" s="211">
        <v>3675</v>
      </c>
      <c r="V11" s="189">
        <v>5670</v>
      </c>
      <c r="W11" s="211">
        <v>4474</v>
      </c>
      <c r="X11" s="212">
        <v>56167</v>
      </c>
      <c r="Z11" s="189"/>
      <c r="AA11" s="189"/>
      <c r="AB11" s="189"/>
      <c r="AC11" s="189"/>
      <c r="AD11" s="189"/>
      <c r="AE11" s="189"/>
      <c r="AF11" s="189"/>
    </row>
    <row r="12" spans="2:32" x14ac:dyDescent="0.15">
      <c r="B12" s="172"/>
      <c r="C12" s="163">
        <v>22</v>
      </c>
      <c r="D12" s="178"/>
      <c r="E12" s="211">
        <v>2625</v>
      </c>
      <c r="F12" s="211">
        <v>3203</v>
      </c>
      <c r="G12" s="211">
        <v>2909</v>
      </c>
      <c r="H12" s="211">
        <v>65459</v>
      </c>
      <c r="I12" s="211">
        <v>1995</v>
      </c>
      <c r="J12" s="211">
        <v>2835</v>
      </c>
      <c r="K12" s="211">
        <v>2375</v>
      </c>
      <c r="L12" s="211">
        <v>57738</v>
      </c>
      <c r="M12" s="211">
        <v>945</v>
      </c>
      <c r="N12" s="211">
        <v>1575</v>
      </c>
      <c r="O12" s="211">
        <v>1286</v>
      </c>
      <c r="P12" s="211">
        <v>106053</v>
      </c>
      <c r="Q12" s="211">
        <v>2310</v>
      </c>
      <c r="R12" s="211">
        <v>2783</v>
      </c>
      <c r="S12" s="211">
        <v>2586</v>
      </c>
      <c r="T12" s="211">
        <v>567129</v>
      </c>
      <c r="U12" s="211">
        <v>4200</v>
      </c>
      <c r="V12" s="211">
        <v>5880</v>
      </c>
      <c r="W12" s="211">
        <v>4763</v>
      </c>
      <c r="X12" s="212">
        <v>60385</v>
      </c>
      <c r="Z12" s="189"/>
      <c r="AA12" s="189"/>
      <c r="AB12" s="189"/>
      <c r="AC12" s="189"/>
      <c r="AD12" s="189"/>
      <c r="AE12" s="189"/>
      <c r="AF12" s="189"/>
    </row>
    <row r="13" spans="2:32" ht="13.5" x14ac:dyDescent="0.15">
      <c r="B13" s="165"/>
      <c r="C13" s="169">
        <v>23</v>
      </c>
      <c r="D13" s="179"/>
      <c r="E13" s="180">
        <v>2625</v>
      </c>
      <c r="F13" s="180">
        <v>3465</v>
      </c>
      <c r="G13" s="180">
        <v>2918.9504933259377</v>
      </c>
      <c r="H13" s="180">
        <v>76622.3</v>
      </c>
      <c r="I13" s="180">
        <v>2047.5</v>
      </c>
      <c r="J13" s="180">
        <v>2730</v>
      </c>
      <c r="K13" s="180">
        <v>2405.3677003886628</v>
      </c>
      <c r="L13" s="180">
        <v>65475.799999999996</v>
      </c>
      <c r="M13" s="180">
        <v>1050</v>
      </c>
      <c r="N13" s="180">
        <v>1622.25</v>
      </c>
      <c r="O13" s="180">
        <v>1256.547593343802</v>
      </c>
      <c r="P13" s="180">
        <v>104603</v>
      </c>
      <c r="Q13" s="180">
        <v>2047.5</v>
      </c>
      <c r="R13" s="180">
        <v>3150</v>
      </c>
      <c r="S13" s="180">
        <v>2657.4507429234372</v>
      </c>
      <c r="T13" s="180">
        <v>632040.6</v>
      </c>
      <c r="U13" s="180">
        <v>4200</v>
      </c>
      <c r="V13" s="180">
        <v>5786.55</v>
      </c>
      <c r="W13" s="180">
        <v>4795.3564985462108</v>
      </c>
      <c r="X13" s="181">
        <v>47254.5</v>
      </c>
      <c r="Z13" s="170"/>
      <c r="AA13" s="170"/>
      <c r="AB13" s="170"/>
      <c r="AC13" s="170"/>
      <c r="AD13" s="170"/>
      <c r="AE13" s="189"/>
      <c r="AF13" s="189"/>
    </row>
    <row r="14" spans="2:32" x14ac:dyDescent="0.15">
      <c r="B14" s="172" t="s">
        <v>100</v>
      </c>
      <c r="C14" s="163">
        <v>6</v>
      </c>
      <c r="D14" s="178" t="s">
        <v>121</v>
      </c>
      <c r="E14" s="212">
        <v>2730</v>
      </c>
      <c r="F14" s="211">
        <v>3097.5</v>
      </c>
      <c r="G14" s="211">
        <v>2927.6398157196709</v>
      </c>
      <c r="H14" s="211">
        <v>5491.8</v>
      </c>
      <c r="I14" s="211">
        <v>2100</v>
      </c>
      <c r="J14" s="211">
        <v>2650.2000000000003</v>
      </c>
      <c r="K14" s="211">
        <v>2397.8756904069774</v>
      </c>
      <c r="L14" s="211">
        <v>4178.3999999999996</v>
      </c>
      <c r="M14" s="211">
        <v>1155</v>
      </c>
      <c r="N14" s="211">
        <v>1470</v>
      </c>
      <c r="O14" s="211">
        <v>1240.3886938202243</v>
      </c>
      <c r="P14" s="211">
        <v>4712.7</v>
      </c>
      <c r="Q14" s="211">
        <v>2415</v>
      </c>
      <c r="R14" s="211">
        <v>2940</v>
      </c>
      <c r="S14" s="211">
        <v>2725.9462186881738</v>
      </c>
      <c r="T14" s="211">
        <v>53768.9</v>
      </c>
      <c r="U14" s="211">
        <v>4200</v>
      </c>
      <c r="V14" s="211">
        <v>4725</v>
      </c>
      <c r="W14" s="211">
        <v>4477.748019636284</v>
      </c>
      <c r="X14" s="212">
        <v>2754.3</v>
      </c>
      <c r="Y14" s="189"/>
      <c r="Z14" s="189"/>
      <c r="AA14" s="189"/>
      <c r="AB14" s="189"/>
      <c r="AC14" s="189"/>
      <c r="AD14" s="189"/>
      <c r="AE14" s="189"/>
      <c r="AF14" s="189"/>
    </row>
    <row r="15" spans="2:32" x14ac:dyDescent="0.15">
      <c r="B15" s="172"/>
      <c r="C15" s="163">
        <v>7</v>
      </c>
      <c r="D15" s="178"/>
      <c r="E15" s="211">
        <v>2625</v>
      </c>
      <c r="F15" s="211">
        <v>3097.5</v>
      </c>
      <c r="G15" s="212">
        <v>2856.483970248782</v>
      </c>
      <c r="H15" s="211">
        <v>4977.7</v>
      </c>
      <c r="I15" s="211">
        <v>2100</v>
      </c>
      <c r="J15" s="211">
        <v>2625</v>
      </c>
      <c r="K15" s="211">
        <v>2373.1309880239528</v>
      </c>
      <c r="L15" s="211">
        <v>3618.3</v>
      </c>
      <c r="M15" s="211">
        <v>1155</v>
      </c>
      <c r="N15" s="211">
        <v>1470</v>
      </c>
      <c r="O15" s="211">
        <v>1244.119295406907</v>
      </c>
      <c r="P15" s="211">
        <v>6656.6</v>
      </c>
      <c r="Q15" s="211">
        <v>2205</v>
      </c>
      <c r="R15" s="211">
        <v>2940</v>
      </c>
      <c r="S15" s="211">
        <v>2641.87453776435</v>
      </c>
      <c r="T15" s="211">
        <v>51284.5</v>
      </c>
      <c r="U15" s="211">
        <v>4200</v>
      </c>
      <c r="V15" s="211">
        <v>4725</v>
      </c>
      <c r="W15" s="211">
        <v>4442.3429319371735</v>
      </c>
      <c r="X15" s="212">
        <v>3061.6</v>
      </c>
      <c r="Y15" s="189"/>
      <c r="Z15" s="189"/>
      <c r="AA15" s="189"/>
      <c r="AB15" s="189"/>
      <c r="AC15" s="189"/>
      <c r="AD15" s="189"/>
      <c r="AE15" s="189"/>
      <c r="AF15" s="189"/>
    </row>
    <row r="16" spans="2:32" x14ac:dyDescent="0.15">
      <c r="B16" s="172"/>
      <c r="C16" s="163">
        <v>8</v>
      </c>
      <c r="D16" s="178"/>
      <c r="E16" s="211">
        <v>2625</v>
      </c>
      <c r="F16" s="211">
        <v>3045</v>
      </c>
      <c r="G16" s="211">
        <v>2813.9872958257724</v>
      </c>
      <c r="H16" s="211">
        <v>4793.3999999999996</v>
      </c>
      <c r="I16" s="211">
        <v>2100</v>
      </c>
      <c r="J16" s="211">
        <v>2625</v>
      </c>
      <c r="K16" s="211">
        <v>2406.643147684606</v>
      </c>
      <c r="L16" s="211">
        <v>3659</v>
      </c>
      <c r="M16" s="211">
        <v>1155</v>
      </c>
      <c r="N16" s="211">
        <v>1470</v>
      </c>
      <c r="O16" s="211">
        <v>1242.5489858543517</v>
      </c>
      <c r="P16" s="211">
        <v>4612.8</v>
      </c>
      <c r="Q16" s="211">
        <v>2205</v>
      </c>
      <c r="R16" s="211">
        <v>2940</v>
      </c>
      <c r="S16" s="211">
        <v>2638.656518550556</v>
      </c>
      <c r="T16" s="211">
        <v>41945.599999999999</v>
      </c>
      <c r="U16" s="211">
        <v>4410</v>
      </c>
      <c r="V16" s="211">
        <v>5040</v>
      </c>
      <c r="W16" s="211">
        <v>4725.6238585134661</v>
      </c>
      <c r="X16" s="212">
        <v>4138.8999999999996</v>
      </c>
      <c r="Y16" s="189"/>
      <c r="Z16" s="189"/>
      <c r="AA16" s="189"/>
      <c r="AB16" s="189"/>
      <c r="AC16" s="189"/>
      <c r="AD16" s="189"/>
      <c r="AE16" s="189"/>
      <c r="AF16" s="189"/>
    </row>
    <row r="17" spans="2:32" x14ac:dyDescent="0.15">
      <c r="B17" s="172"/>
      <c r="C17" s="163">
        <v>9</v>
      </c>
      <c r="D17" s="178"/>
      <c r="E17" s="211">
        <v>2835</v>
      </c>
      <c r="F17" s="211">
        <v>3360</v>
      </c>
      <c r="G17" s="211">
        <v>3037.984880276475</v>
      </c>
      <c r="H17" s="211">
        <v>5847.4</v>
      </c>
      <c r="I17" s="211">
        <v>2100</v>
      </c>
      <c r="J17" s="211">
        <v>2625</v>
      </c>
      <c r="K17" s="211">
        <v>2394.3852776776062</v>
      </c>
      <c r="L17" s="211">
        <v>4348.6000000000004</v>
      </c>
      <c r="M17" s="211">
        <v>1155</v>
      </c>
      <c r="N17" s="211">
        <v>1470</v>
      </c>
      <c r="O17" s="211">
        <v>1248.6107199436717</v>
      </c>
      <c r="P17" s="211">
        <v>6584</v>
      </c>
      <c r="Q17" s="211">
        <v>2310</v>
      </c>
      <c r="R17" s="211">
        <v>3150</v>
      </c>
      <c r="S17" s="211">
        <v>2716.7961594495187</v>
      </c>
      <c r="T17" s="211">
        <v>38304.5</v>
      </c>
      <c r="U17" s="211">
        <v>4515</v>
      </c>
      <c r="V17" s="211">
        <v>5250</v>
      </c>
      <c r="W17" s="211">
        <v>4739.4545596339813</v>
      </c>
      <c r="X17" s="212">
        <v>3331.3</v>
      </c>
      <c r="Y17" s="189"/>
      <c r="Z17" s="189"/>
      <c r="AA17" s="189"/>
      <c r="AB17" s="189"/>
      <c r="AC17" s="189"/>
      <c r="AD17" s="189"/>
      <c r="AE17" s="189"/>
      <c r="AF17" s="189"/>
    </row>
    <row r="18" spans="2:32" x14ac:dyDescent="0.15">
      <c r="B18" s="172"/>
      <c r="C18" s="163">
        <v>10</v>
      </c>
      <c r="D18" s="178"/>
      <c r="E18" s="211">
        <v>2835</v>
      </c>
      <c r="F18" s="211">
        <v>3360</v>
      </c>
      <c r="G18" s="211">
        <v>2994.8233967935871</v>
      </c>
      <c r="H18" s="211">
        <v>6449.3</v>
      </c>
      <c r="I18" s="211">
        <v>2047.5</v>
      </c>
      <c r="J18" s="211">
        <v>2625</v>
      </c>
      <c r="K18" s="211">
        <v>2351.6892765360953</v>
      </c>
      <c r="L18" s="211">
        <v>5238.8999999999996</v>
      </c>
      <c r="M18" s="211">
        <v>1155</v>
      </c>
      <c r="N18" s="211">
        <v>1622.25</v>
      </c>
      <c r="O18" s="211">
        <v>1262.1105564995755</v>
      </c>
      <c r="P18" s="211">
        <v>12978</v>
      </c>
      <c r="Q18" s="211">
        <v>2205</v>
      </c>
      <c r="R18" s="211">
        <v>2940</v>
      </c>
      <c r="S18" s="211">
        <v>2632.6906972166576</v>
      </c>
      <c r="T18" s="211">
        <v>40885.1</v>
      </c>
      <c r="U18" s="211">
        <v>4725</v>
      </c>
      <c r="V18" s="211">
        <v>5786.55</v>
      </c>
      <c r="W18" s="211">
        <v>4950.2385812449493</v>
      </c>
      <c r="X18" s="212">
        <v>3662.8</v>
      </c>
      <c r="Y18" s="189"/>
    </row>
    <row r="19" spans="2:32" x14ac:dyDescent="0.15">
      <c r="B19" s="172"/>
      <c r="C19" s="163">
        <v>11</v>
      </c>
      <c r="D19" s="178"/>
      <c r="E19" s="211">
        <v>2730</v>
      </c>
      <c r="F19" s="211">
        <v>3465</v>
      </c>
      <c r="G19" s="211">
        <v>2993.4897477504064</v>
      </c>
      <c r="H19" s="211">
        <v>7051.5</v>
      </c>
      <c r="I19" s="211">
        <v>2100</v>
      </c>
      <c r="J19" s="211">
        <v>2730</v>
      </c>
      <c r="K19" s="211">
        <v>2415.6378676470599</v>
      </c>
      <c r="L19" s="211">
        <v>5170.8</v>
      </c>
      <c r="M19" s="211">
        <v>1050</v>
      </c>
      <c r="N19" s="211">
        <v>1365</v>
      </c>
      <c r="O19" s="211">
        <v>1156.7624751075064</v>
      </c>
      <c r="P19" s="211">
        <v>11395.8</v>
      </c>
      <c r="Q19" s="211">
        <v>2310</v>
      </c>
      <c r="R19" s="211">
        <v>2835</v>
      </c>
      <c r="S19" s="211">
        <v>2625.0731636704531</v>
      </c>
      <c r="T19" s="211">
        <v>45363.3</v>
      </c>
      <c r="U19" s="211">
        <v>4200</v>
      </c>
      <c r="V19" s="211">
        <v>5775</v>
      </c>
      <c r="W19" s="211">
        <v>5044.4633079539935</v>
      </c>
      <c r="X19" s="212">
        <v>3981.9</v>
      </c>
      <c r="Y19" s="189"/>
    </row>
    <row r="20" spans="2:32" x14ac:dyDescent="0.15">
      <c r="B20" s="172"/>
      <c r="C20" s="163">
        <v>12</v>
      </c>
      <c r="D20" s="178"/>
      <c r="E20" s="211">
        <v>2730</v>
      </c>
      <c r="F20" s="211">
        <v>3360</v>
      </c>
      <c r="G20" s="212">
        <v>2940.7989490776245</v>
      </c>
      <c r="H20" s="211">
        <v>15283.6</v>
      </c>
      <c r="I20" s="211">
        <v>2205</v>
      </c>
      <c r="J20" s="211">
        <v>2730</v>
      </c>
      <c r="K20" s="211">
        <v>2417.0621361046778</v>
      </c>
      <c r="L20" s="211">
        <v>10487.9</v>
      </c>
      <c r="M20" s="211">
        <v>1050</v>
      </c>
      <c r="N20" s="211">
        <v>1470</v>
      </c>
      <c r="O20" s="211">
        <v>1262.7959088409443</v>
      </c>
      <c r="P20" s="211">
        <v>13151.1</v>
      </c>
      <c r="Q20" s="211">
        <v>2047.5</v>
      </c>
      <c r="R20" s="211">
        <v>2730</v>
      </c>
      <c r="S20" s="211">
        <v>2550.6068502634002</v>
      </c>
      <c r="T20" s="211">
        <v>67656.100000000006</v>
      </c>
      <c r="U20" s="211">
        <v>4725</v>
      </c>
      <c r="V20" s="211">
        <v>5775</v>
      </c>
      <c r="W20" s="211">
        <v>5039.8146063361464</v>
      </c>
      <c r="X20" s="212">
        <v>10485.700000000001</v>
      </c>
      <c r="Y20" s="189"/>
    </row>
    <row r="21" spans="2:32" x14ac:dyDescent="0.15">
      <c r="B21" s="172" t="s">
        <v>102</v>
      </c>
      <c r="C21" s="163">
        <v>1</v>
      </c>
      <c r="D21" s="178" t="s">
        <v>121</v>
      </c>
      <c r="E21" s="211">
        <v>2625</v>
      </c>
      <c r="F21" s="211">
        <v>3360</v>
      </c>
      <c r="G21" s="212">
        <v>2837.862647043582</v>
      </c>
      <c r="H21" s="211">
        <v>7891.3</v>
      </c>
      <c r="I21" s="211">
        <v>2100</v>
      </c>
      <c r="J21" s="211">
        <v>2730</v>
      </c>
      <c r="K21" s="211">
        <v>2420.677325581396</v>
      </c>
      <c r="L21" s="211">
        <v>9188.7000000000007</v>
      </c>
      <c r="M21" s="211">
        <v>945</v>
      </c>
      <c r="N21" s="211">
        <v>1312.5</v>
      </c>
      <c r="O21" s="211">
        <v>1072.5328820521415</v>
      </c>
      <c r="P21" s="211">
        <v>7884.1</v>
      </c>
      <c r="Q21" s="211">
        <v>1995</v>
      </c>
      <c r="R21" s="211">
        <v>2848.65</v>
      </c>
      <c r="S21" s="211">
        <v>2626.9598713281771</v>
      </c>
      <c r="T21" s="211">
        <v>60543.199999999997</v>
      </c>
      <c r="U21" s="211">
        <v>3990</v>
      </c>
      <c r="V21" s="211">
        <v>5775</v>
      </c>
      <c r="W21" s="211">
        <v>4730.4698208519922</v>
      </c>
      <c r="X21" s="212">
        <v>5144.2</v>
      </c>
      <c r="Y21" s="189"/>
    </row>
    <row r="22" spans="2:32" x14ac:dyDescent="0.15">
      <c r="B22" s="172"/>
      <c r="C22" s="163">
        <v>2</v>
      </c>
      <c r="D22" s="178"/>
      <c r="E22" s="211">
        <v>2035.95</v>
      </c>
      <c r="F22" s="211">
        <v>3465</v>
      </c>
      <c r="G22" s="211">
        <v>2572.0029207451853</v>
      </c>
      <c r="H22" s="211">
        <v>6137.7</v>
      </c>
      <c r="I22" s="211">
        <v>1460.55</v>
      </c>
      <c r="J22" s="211">
        <v>2625</v>
      </c>
      <c r="K22" s="211">
        <v>2134.3171506352087</v>
      </c>
      <c r="L22" s="211">
        <v>3769.9</v>
      </c>
      <c r="M22" s="211">
        <v>840</v>
      </c>
      <c r="N22" s="211">
        <v>1312.5</v>
      </c>
      <c r="O22" s="211">
        <v>1050.3803673210891</v>
      </c>
      <c r="P22" s="211">
        <v>7744.4</v>
      </c>
      <c r="Q22" s="211">
        <v>1890</v>
      </c>
      <c r="R22" s="211">
        <v>2730</v>
      </c>
      <c r="S22" s="211">
        <v>2519.6064318482718</v>
      </c>
      <c r="T22" s="211">
        <v>49905.5</v>
      </c>
      <c r="U22" s="211">
        <v>3675</v>
      </c>
      <c r="V22" s="211">
        <v>5775</v>
      </c>
      <c r="W22" s="211">
        <v>4620.3465266558978</v>
      </c>
      <c r="X22" s="212">
        <v>3657.5</v>
      </c>
      <c r="Y22" s="189"/>
    </row>
    <row r="23" spans="2:32" x14ac:dyDescent="0.15">
      <c r="B23" s="172"/>
      <c r="C23" s="163">
        <v>3</v>
      </c>
      <c r="D23" s="178"/>
      <c r="E23" s="211">
        <v>2520</v>
      </c>
      <c r="F23" s="211">
        <v>3150</v>
      </c>
      <c r="G23" s="211">
        <v>2732.4049282477331</v>
      </c>
      <c r="H23" s="211">
        <v>6475.2</v>
      </c>
      <c r="I23" s="211">
        <v>1575</v>
      </c>
      <c r="J23" s="211">
        <v>2625</v>
      </c>
      <c r="K23" s="211">
        <v>2415.0043285581773</v>
      </c>
      <c r="L23" s="211">
        <v>3171.8</v>
      </c>
      <c r="M23" s="211">
        <v>1050</v>
      </c>
      <c r="N23" s="211">
        <v>1365</v>
      </c>
      <c r="O23" s="211">
        <v>1191.3376636255448</v>
      </c>
      <c r="P23" s="211">
        <v>8026.4</v>
      </c>
      <c r="Q23" s="211">
        <v>1890</v>
      </c>
      <c r="R23" s="211">
        <v>2765.7000000000003</v>
      </c>
      <c r="S23" s="211">
        <v>2518.2151631762008</v>
      </c>
      <c r="T23" s="211">
        <v>46721.5</v>
      </c>
      <c r="U23" s="211">
        <v>4410</v>
      </c>
      <c r="V23" s="211">
        <v>5250</v>
      </c>
      <c r="W23" s="211">
        <v>4776.9823111111118</v>
      </c>
      <c r="X23" s="212">
        <v>4153.6000000000004</v>
      </c>
      <c r="Y23" s="189"/>
    </row>
    <row r="24" spans="2:32" x14ac:dyDescent="0.15">
      <c r="B24" s="172"/>
      <c r="C24" s="163">
        <v>4</v>
      </c>
      <c r="D24" s="178"/>
      <c r="E24" s="211">
        <v>2100</v>
      </c>
      <c r="F24" s="211">
        <v>3360</v>
      </c>
      <c r="G24" s="211">
        <v>2625.6349549160423</v>
      </c>
      <c r="H24" s="211">
        <v>5860</v>
      </c>
      <c r="I24" s="211">
        <v>1890</v>
      </c>
      <c r="J24" s="211">
        <v>2520</v>
      </c>
      <c r="K24" s="211">
        <v>2101.074956845041</v>
      </c>
      <c r="L24" s="211">
        <v>4279.8</v>
      </c>
      <c r="M24" s="211">
        <v>840</v>
      </c>
      <c r="N24" s="211">
        <v>1323</v>
      </c>
      <c r="O24" s="211">
        <v>1050.1194800039691</v>
      </c>
      <c r="P24" s="211">
        <v>6449.7</v>
      </c>
      <c r="Q24" s="211">
        <v>1890</v>
      </c>
      <c r="R24" s="211">
        <v>2782.5</v>
      </c>
      <c r="S24" s="211">
        <v>2415.1270122783089</v>
      </c>
      <c r="T24" s="211">
        <v>40758.6</v>
      </c>
      <c r="U24" s="211">
        <v>3675</v>
      </c>
      <c r="V24" s="211">
        <v>6300</v>
      </c>
      <c r="W24" s="211">
        <v>5249.8298258345412</v>
      </c>
      <c r="X24" s="212">
        <v>3070.2</v>
      </c>
      <c r="Y24" s="189"/>
    </row>
    <row r="25" spans="2:32" x14ac:dyDescent="0.15">
      <c r="B25" s="172"/>
      <c r="C25" s="163">
        <v>5</v>
      </c>
      <c r="D25" s="178"/>
      <c r="E25" s="211">
        <v>2100</v>
      </c>
      <c r="F25" s="211">
        <v>3465</v>
      </c>
      <c r="G25" s="211">
        <v>2640.8888196647049</v>
      </c>
      <c r="H25" s="211">
        <v>9309.4</v>
      </c>
      <c r="I25" s="211">
        <v>1890</v>
      </c>
      <c r="J25" s="211">
        <v>2520</v>
      </c>
      <c r="K25" s="211">
        <v>2100.433475689882</v>
      </c>
      <c r="L25" s="211">
        <v>6874.6</v>
      </c>
      <c r="M25" s="211">
        <v>840</v>
      </c>
      <c r="N25" s="211">
        <v>1260</v>
      </c>
      <c r="O25" s="211">
        <v>1062.7144220283533</v>
      </c>
      <c r="P25" s="211">
        <v>10220.5</v>
      </c>
      <c r="Q25" s="211">
        <v>1890</v>
      </c>
      <c r="R25" s="211">
        <v>2730</v>
      </c>
      <c r="S25" s="211">
        <v>2385.2159214299195</v>
      </c>
      <c r="T25" s="211">
        <v>65917.600000000006</v>
      </c>
      <c r="U25" s="211">
        <v>3675</v>
      </c>
      <c r="V25" s="211">
        <v>6300</v>
      </c>
      <c r="W25" s="211">
        <v>5145.8593943139695</v>
      </c>
      <c r="X25" s="212">
        <v>6132.8</v>
      </c>
      <c r="Y25" s="189"/>
    </row>
    <row r="26" spans="2:32" x14ac:dyDescent="0.15">
      <c r="B26" s="165"/>
      <c r="C26" s="169">
        <v>6</v>
      </c>
      <c r="D26" s="179"/>
      <c r="E26" s="177">
        <v>2310</v>
      </c>
      <c r="F26" s="177">
        <v>3150</v>
      </c>
      <c r="G26" s="177">
        <v>2782.2877465197225</v>
      </c>
      <c r="H26" s="177">
        <v>8194.6</v>
      </c>
      <c r="I26" s="177">
        <v>1890</v>
      </c>
      <c r="J26" s="177">
        <v>2625</v>
      </c>
      <c r="K26" s="177">
        <v>2362.1679563733846</v>
      </c>
      <c r="L26" s="177">
        <v>5746.5</v>
      </c>
      <c r="M26" s="177">
        <v>842.1</v>
      </c>
      <c r="N26" s="177">
        <v>1260</v>
      </c>
      <c r="O26" s="177">
        <v>1050.1568887030846</v>
      </c>
      <c r="P26" s="177">
        <v>8729.4</v>
      </c>
      <c r="Q26" s="177">
        <v>1995</v>
      </c>
      <c r="R26" s="177">
        <v>2887.5</v>
      </c>
      <c r="S26" s="177">
        <v>2567.0408200215775</v>
      </c>
      <c r="T26" s="177">
        <v>53088.6</v>
      </c>
      <c r="U26" s="177">
        <v>4410</v>
      </c>
      <c r="V26" s="177">
        <v>5775</v>
      </c>
      <c r="W26" s="177">
        <v>4779.9408245948525</v>
      </c>
      <c r="X26" s="164">
        <v>4777</v>
      </c>
      <c r="Y26" s="189"/>
    </row>
    <row r="27" spans="2:32" x14ac:dyDescent="0.15">
      <c r="B27" s="172"/>
      <c r="C27" s="167" t="s">
        <v>88</v>
      </c>
      <c r="D27" s="182"/>
      <c r="E27" s="736" t="s">
        <v>122</v>
      </c>
      <c r="F27" s="737"/>
      <c r="G27" s="737"/>
      <c r="H27" s="738"/>
      <c r="I27" s="199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</row>
    <row r="28" spans="2:32" x14ac:dyDescent="0.15">
      <c r="B28" s="158" t="s">
        <v>94</v>
      </c>
      <c r="C28" s="159"/>
      <c r="D28" s="160"/>
      <c r="E28" s="199" t="s">
        <v>95</v>
      </c>
      <c r="F28" s="200" t="s">
        <v>96</v>
      </c>
      <c r="G28" s="201" t="s">
        <v>97</v>
      </c>
      <c r="H28" s="200" t="s">
        <v>98</v>
      </c>
      <c r="I28" s="199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189"/>
      <c r="Y28" s="189"/>
    </row>
    <row r="29" spans="2:32" x14ac:dyDescent="0.15">
      <c r="B29" s="165"/>
      <c r="C29" s="166"/>
      <c r="D29" s="166"/>
      <c r="E29" s="206"/>
      <c r="F29" s="207"/>
      <c r="G29" s="208" t="s">
        <v>99</v>
      </c>
      <c r="H29" s="207"/>
      <c r="I29" s="199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189"/>
      <c r="Y29" s="189"/>
    </row>
    <row r="30" spans="2:32" x14ac:dyDescent="0.15">
      <c r="B30" s="151" t="s">
        <v>0</v>
      </c>
      <c r="C30" s="163">
        <v>19</v>
      </c>
      <c r="D30" s="171" t="s">
        <v>1</v>
      </c>
      <c r="E30" s="210">
        <v>6350</v>
      </c>
      <c r="F30" s="211">
        <v>7560</v>
      </c>
      <c r="G30" s="189">
        <v>6937</v>
      </c>
      <c r="H30" s="211">
        <v>90486</v>
      </c>
      <c r="I30" s="199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189"/>
      <c r="Y30" s="189"/>
    </row>
    <row r="31" spans="2:32" x14ac:dyDescent="0.15">
      <c r="B31" s="172"/>
      <c r="C31" s="163">
        <v>20</v>
      </c>
      <c r="D31" s="178"/>
      <c r="E31" s="210">
        <v>6090</v>
      </c>
      <c r="F31" s="211">
        <v>7350</v>
      </c>
      <c r="G31" s="189">
        <v>6736</v>
      </c>
      <c r="H31" s="211">
        <v>89259</v>
      </c>
      <c r="I31" s="210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</row>
    <row r="32" spans="2:32" x14ac:dyDescent="0.15">
      <c r="B32" s="172"/>
      <c r="C32" s="163">
        <v>21</v>
      </c>
      <c r="D32" s="178"/>
      <c r="E32" s="210">
        <v>5250</v>
      </c>
      <c r="F32" s="211">
        <v>7140</v>
      </c>
      <c r="G32" s="189">
        <v>6231</v>
      </c>
      <c r="H32" s="211">
        <v>87571</v>
      </c>
      <c r="I32" s="210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</row>
    <row r="33" spans="2:25" x14ac:dyDescent="0.15">
      <c r="B33" s="172"/>
      <c r="C33" s="163">
        <v>22</v>
      </c>
      <c r="D33" s="178"/>
      <c r="E33" s="211">
        <v>5250</v>
      </c>
      <c r="F33" s="211">
        <v>6825</v>
      </c>
      <c r="G33" s="211">
        <v>5781</v>
      </c>
      <c r="H33" s="212">
        <v>118948</v>
      </c>
      <c r="I33" s="210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</row>
    <row r="34" spans="2:25" x14ac:dyDescent="0.15">
      <c r="B34" s="165"/>
      <c r="C34" s="169">
        <v>23</v>
      </c>
      <c r="D34" s="179"/>
      <c r="E34" s="180">
        <v>5250</v>
      </c>
      <c r="F34" s="180">
        <v>5775</v>
      </c>
      <c r="G34" s="180">
        <v>3144.5645666332666</v>
      </c>
      <c r="H34" s="180">
        <v>101331.50000000001</v>
      </c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</row>
    <row r="35" spans="2:25" x14ac:dyDescent="0.15">
      <c r="B35" s="172" t="s">
        <v>100</v>
      </c>
      <c r="C35" s="163">
        <v>6</v>
      </c>
      <c r="D35" s="178" t="s">
        <v>121</v>
      </c>
      <c r="E35" s="211">
        <v>5460</v>
      </c>
      <c r="F35" s="211">
        <v>6090</v>
      </c>
      <c r="G35" s="211">
        <v>5668.5950226244349</v>
      </c>
      <c r="H35" s="212">
        <v>9468.2999999999993</v>
      </c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</row>
    <row r="36" spans="2:25" x14ac:dyDescent="0.15">
      <c r="B36" s="172"/>
      <c r="C36" s="163">
        <v>7</v>
      </c>
      <c r="D36" s="178"/>
      <c r="E36" s="212">
        <v>5250</v>
      </c>
      <c r="F36" s="211">
        <v>6090</v>
      </c>
      <c r="G36" s="211">
        <v>5580.5660303347277</v>
      </c>
      <c r="H36" s="211">
        <v>6833.1</v>
      </c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2:25" x14ac:dyDescent="0.15">
      <c r="B37" s="172"/>
      <c r="C37" s="163">
        <v>8</v>
      </c>
      <c r="D37" s="178"/>
      <c r="E37" s="211">
        <v>5250</v>
      </c>
      <c r="F37" s="211">
        <v>6300</v>
      </c>
      <c r="G37" s="211">
        <v>5676.2201652892581</v>
      </c>
      <c r="H37" s="212">
        <v>7643.9</v>
      </c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spans="2:25" x14ac:dyDescent="0.15">
      <c r="B38" s="172"/>
      <c r="C38" s="163">
        <v>9</v>
      </c>
      <c r="D38" s="178"/>
      <c r="E38" s="211">
        <v>5565</v>
      </c>
      <c r="F38" s="211">
        <v>6825</v>
      </c>
      <c r="G38" s="211">
        <v>6011.7386419449895</v>
      </c>
      <c r="H38" s="212">
        <v>6590.8</v>
      </c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2:25" x14ac:dyDescent="0.15">
      <c r="B39" s="172"/>
      <c r="C39" s="163">
        <v>10</v>
      </c>
      <c r="D39" s="178"/>
      <c r="E39" s="211">
        <v>5565</v>
      </c>
      <c r="F39" s="211">
        <v>7140</v>
      </c>
      <c r="G39" s="211">
        <v>6198.1301360770003</v>
      </c>
      <c r="H39" s="212">
        <v>6374.5</v>
      </c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</row>
    <row r="40" spans="2:25" x14ac:dyDescent="0.15">
      <c r="B40" s="172"/>
      <c r="C40" s="163">
        <v>11</v>
      </c>
      <c r="D40" s="178"/>
      <c r="E40" s="211">
        <v>5775</v>
      </c>
      <c r="F40" s="211">
        <v>7140</v>
      </c>
      <c r="G40" s="211">
        <v>6427.22843242415</v>
      </c>
      <c r="H40" s="212">
        <v>9545.2999999999993</v>
      </c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  <row r="41" spans="2:25" x14ac:dyDescent="0.15">
      <c r="B41" s="172"/>
      <c r="C41" s="163">
        <v>12</v>
      </c>
      <c r="D41" s="178"/>
      <c r="E41" s="211">
        <v>5775</v>
      </c>
      <c r="F41" s="211">
        <v>7875</v>
      </c>
      <c r="G41" s="211">
        <v>6300.4042912416444</v>
      </c>
      <c r="H41" s="211">
        <v>18962.5</v>
      </c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</row>
    <row r="42" spans="2:25" x14ac:dyDescent="0.15">
      <c r="B42" s="172" t="s">
        <v>102</v>
      </c>
      <c r="C42" s="163">
        <v>1</v>
      </c>
      <c r="D42" s="178" t="s">
        <v>121</v>
      </c>
      <c r="E42" s="211">
        <v>5565</v>
      </c>
      <c r="F42" s="211">
        <v>7350</v>
      </c>
      <c r="G42" s="211">
        <v>6211.2185403537314</v>
      </c>
      <c r="H42" s="212">
        <v>10638.8</v>
      </c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</row>
    <row r="43" spans="2:25" x14ac:dyDescent="0.15">
      <c r="B43" s="172"/>
      <c r="C43" s="163">
        <v>2</v>
      </c>
      <c r="D43" s="178"/>
      <c r="E43" s="211">
        <v>5040</v>
      </c>
      <c r="F43" s="211">
        <v>7507.5</v>
      </c>
      <c r="G43" s="211">
        <v>6074.2673852347289</v>
      </c>
      <c r="H43" s="212">
        <v>9144.1</v>
      </c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</row>
    <row r="44" spans="2:25" x14ac:dyDescent="0.15">
      <c r="B44" s="172"/>
      <c r="C44" s="163">
        <v>3</v>
      </c>
      <c r="D44" s="178"/>
      <c r="E44" s="211">
        <v>5565</v>
      </c>
      <c r="F44" s="211">
        <v>6825</v>
      </c>
      <c r="G44" s="211">
        <v>5871.4001451953545</v>
      </c>
      <c r="H44" s="212">
        <v>11202</v>
      </c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</row>
    <row r="45" spans="2:25" x14ac:dyDescent="0.15">
      <c r="B45" s="172"/>
      <c r="C45" s="163">
        <v>4</v>
      </c>
      <c r="D45" s="178"/>
      <c r="E45" s="211">
        <v>5250</v>
      </c>
      <c r="F45" s="211">
        <v>7350</v>
      </c>
      <c r="G45" s="211">
        <v>6302.3061832868507</v>
      </c>
      <c r="H45" s="212">
        <v>8113.5</v>
      </c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</row>
    <row r="46" spans="2:25" x14ac:dyDescent="0.15">
      <c r="B46" s="172"/>
      <c r="C46" s="163">
        <v>5</v>
      </c>
      <c r="D46" s="178"/>
      <c r="E46" s="211">
        <v>5250</v>
      </c>
      <c r="F46" s="211">
        <v>7350</v>
      </c>
      <c r="G46" s="211">
        <v>6237.1362286970852</v>
      </c>
      <c r="H46" s="212">
        <v>11297.4</v>
      </c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</row>
    <row r="47" spans="2:25" x14ac:dyDescent="0.15">
      <c r="B47" s="165"/>
      <c r="C47" s="169">
        <v>6</v>
      </c>
      <c r="D47" s="179"/>
      <c r="E47" s="177">
        <v>5565</v>
      </c>
      <c r="F47" s="177">
        <v>6825</v>
      </c>
      <c r="G47" s="177">
        <v>6027.4127330757565</v>
      </c>
      <c r="H47" s="164">
        <v>11474.6</v>
      </c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</row>
  </sheetData>
  <mergeCells count="6">
    <mergeCell ref="E6:H6"/>
    <mergeCell ref="I6:L6"/>
    <mergeCell ref="M6:P6"/>
    <mergeCell ref="Q6:T6"/>
    <mergeCell ref="U6:X6"/>
    <mergeCell ref="E27:H27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60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625" style="190" customWidth="1"/>
    <col min="3" max="3" width="2.875" style="190" customWidth="1"/>
    <col min="4" max="4" width="5.62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32" x14ac:dyDescent="0.15">
      <c r="B3" s="190" t="s">
        <v>123</v>
      </c>
    </row>
    <row r="4" spans="2:32" x14ac:dyDescent="0.15">
      <c r="X4" s="191" t="s">
        <v>87</v>
      </c>
    </row>
    <row r="5" spans="2:32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</row>
    <row r="6" spans="2:32" ht="13.5" x14ac:dyDescent="0.15">
      <c r="B6" s="193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127</v>
      </c>
      <c r="R6" s="214"/>
      <c r="S6" s="214"/>
      <c r="T6" s="215"/>
      <c r="U6" s="213" t="s">
        <v>128</v>
      </c>
      <c r="V6" s="214"/>
      <c r="W6" s="214"/>
      <c r="X6" s="215"/>
      <c r="Z6" s="170"/>
      <c r="AA6" s="157"/>
      <c r="AB6" s="157"/>
      <c r="AC6" s="157"/>
      <c r="AD6" s="157"/>
      <c r="AE6" s="157"/>
      <c r="AF6" s="189"/>
    </row>
    <row r="7" spans="2:32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  <c r="AF7" s="189"/>
    </row>
    <row r="8" spans="2:32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  <c r="AF8" s="189"/>
    </row>
    <row r="9" spans="2:32" ht="14.1" customHeight="1" x14ac:dyDescent="0.15">
      <c r="B9" s="151" t="s">
        <v>0</v>
      </c>
      <c r="C9" s="163">
        <v>19</v>
      </c>
      <c r="D9" s="171" t="s">
        <v>1</v>
      </c>
      <c r="E9" s="210">
        <v>2783</v>
      </c>
      <c r="F9" s="211">
        <v>4305</v>
      </c>
      <c r="G9" s="189">
        <v>3242</v>
      </c>
      <c r="H9" s="211">
        <v>604945</v>
      </c>
      <c r="I9" s="210">
        <v>2205</v>
      </c>
      <c r="J9" s="211">
        <v>3150</v>
      </c>
      <c r="K9" s="189">
        <v>2683</v>
      </c>
      <c r="L9" s="211">
        <v>764830</v>
      </c>
      <c r="M9" s="210">
        <v>1680</v>
      </c>
      <c r="N9" s="211">
        <v>2363</v>
      </c>
      <c r="O9" s="189">
        <v>2017</v>
      </c>
      <c r="P9" s="211">
        <v>363131</v>
      </c>
      <c r="Q9" s="210">
        <v>2048</v>
      </c>
      <c r="R9" s="211">
        <v>3203</v>
      </c>
      <c r="S9" s="189">
        <v>2711</v>
      </c>
      <c r="T9" s="211">
        <v>190152</v>
      </c>
      <c r="U9" s="210">
        <v>5880</v>
      </c>
      <c r="V9" s="211">
        <v>7245</v>
      </c>
      <c r="W9" s="189">
        <v>6438</v>
      </c>
      <c r="X9" s="211">
        <v>188273</v>
      </c>
      <c r="Z9" s="170"/>
      <c r="AA9" s="170"/>
      <c r="AB9" s="170"/>
      <c r="AC9" s="170"/>
      <c r="AD9" s="170"/>
      <c r="AE9" s="170"/>
      <c r="AF9" s="189"/>
    </row>
    <row r="10" spans="2:32" ht="14.1" customHeight="1" x14ac:dyDescent="0.15">
      <c r="B10" s="172"/>
      <c r="C10" s="163">
        <v>20</v>
      </c>
      <c r="D10" s="178"/>
      <c r="E10" s="210">
        <v>1995</v>
      </c>
      <c r="F10" s="211">
        <v>3885</v>
      </c>
      <c r="G10" s="189">
        <v>2858</v>
      </c>
      <c r="H10" s="211">
        <v>667583</v>
      </c>
      <c r="I10" s="210">
        <v>1733</v>
      </c>
      <c r="J10" s="211">
        <v>3150</v>
      </c>
      <c r="K10" s="189">
        <v>2415</v>
      </c>
      <c r="L10" s="211">
        <v>852990</v>
      </c>
      <c r="M10" s="210">
        <v>1365</v>
      </c>
      <c r="N10" s="211">
        <v>2121</v>
      </c>
      <c r="O10" s="189">
        <v>1883</v>
      </c>
      <c r="P10" s="211">
        <v>353986</v>
      </c>
      <c r="Q10" s="210">
        <v>1890</v>
      </c>
      <c r="R10" s="211">
        <v>3045</v>
      </c>
      <c r="S10" s="189">
        <v>2341</v>
      </c>
      <c r="T10" s="211">
        <v>164041</v>
      </c>
      <c r="U10" s="210">
        <v>5565</v>
      </c>
      <c r="V10" s="211">
        <v>7035</v>
      </c>
      <c r="W10" s="189">
        <v>6184</v>
      </c>
      <c r="X10" s="211">
        <v>201844</v>
      </c>
      <c r="Z10" s="170"/>
      <c r="AA10" s="170"/>
      <c r="AB10" s="170"/>
      <c r="AC10" s="170"/>
      <c r="AD10" s="170"/>
      <c r="AE10" s="170"/>
      <c r="AF10" s="189"/>
    </row>
    <row r="11" spans="2:32" ht="14.1" customHeight="1" x14ac:dyDescent="0.15">
      <c r="B11" s="172"/>
      <c r="C11" s="163">
        <v>21</v>
      </c>
      <c r="D11" s="178"/>
      <c r="E11" s="210">
        <v>1995</v>
      </c>
      <c r="F11" s="211">
        <v>3990</v>
      </c>
      <c r="G11" s="189">
        <v>2812</v>
      </c>
      <c r="H11" s="211">
        <v>943734</v>
      </c>
      <c r="I11" s="210">
        <v>1575</v>
      </c>
      <c r="J11" s="211">
        <v>3045</v>
      </c>
      <c r="K11" s="189">
        <v>2349</v>
      </c>
      <c r="L11" s="211">
        <v>1025415</v>
      </c>
      <c r="M11" s="210">
        <v>1260</v>
      </c>
      <c r="N11" s="211">
        <v>2100</v>
      </c>
      <c r="O11" s="189">
        <v>1733</v>
      </c>
      <c r="P11" s="211">
        <v>453782</v>
      </c>
      <c r="Q11" s="210">
        <v>1680</v>
      </c>
      <c r="R11" s="211">
        <v>2835</v>
      </c>
      <c r="S11" s="189">
        <v>2336</v>
      </c>
      <c r="T11" s="211">
        <v>151526</v>
      </c>
      <c r="U11" s="210">
        <v>4725</v>
      </c>
      <c r="V11" s="211">
        <v>6615</v>
      </c>
      <c r="W11" s="189">
        <v>5675</v>
      </c>
      <c r="X11" s="211">
        <v>235159</v>
      </c>
      <c r="Z11" s="189"/>
      <c r="AA11" s="189"/>
      <c r="AB11" s="189"/>
      <c r="AC11" s="189"/>
      <c r="AD11" s="189"/>
      <c r="AE11" s="189"/>
      <c r="AF11" s="189"/>
    </row>
    <row r="12" spans="2:32" ht="14.1" customHeight="1" x14ac:dyDescent="0.15">
      <c r="B12" s="172"/>
      <c r="C12" s="163">
        <v>22</v>
      </c>
      <c r="D12" s="178"/>
      <c r="E12" s="211">
        <v>2100</v>
      </c>
      <c r="F12" s="211">
        <v>3990</v>
      </c>
      <c r="G12" s="211">
        <v>2798</v>
      </c>
      <c r="H12" s="211">
        <v>943244</v>
      </c>
      <c r="I12" s="211">
        <v>1680</v>
      </c>
      <c r="J12" s="211">
        <v>2940</v>
      </c>
      <c r="K12" s="211">
        <v>2300</v>
      </c>
      <c r="L12" s="211">
        <v>958985</v>
      </c>
      <c r="M12" s="211">
        <v>1260</v>
      </c>
      <c r="N12" s="211">
        <v>2310</v>
      </c>
      <c r="O12" s="211">
        <v>1716</v>
      </c>
      <c r="P12" s="211">
        <v>341592</v>
      </c>
      <c r="Q12" s="211">
        <v>1890</v>
      </c>
      <c r="R12" s="211">
        <v>3150</v>
      </c>
      <c r="S12" s="211">
        <v>2331</v>
      </c>
      <c r="T12" s="211">
        <v>153082</v>
      </c>
      <c r="U12" s="211">
        <v>4725</v>
      </c>
      <c r="V12" s="211">
        <v>6510</v>
      </c>
      <c r="W12" s="211">
        <v>5576</v>
      </c>
      <c r="X12" s="212">
        <v>240381</v>
      </c>
      <c r="Z12" s="189"/>
      <c r="AA12" s="189"/>
      <c r="AB12" s="189"/>
      <c r="AC12" s="189"/>
      <c r="AD12" s="189"/>
      <c r="AE12" s="189"/>
      <c r="AF12" s="189"/>
    </row>
    <row r="13" spans="2:32" ht="14.1" customHeight="1" x14ac:dyDescent="0.15">
      <c r="B13" s="165"/>
      <c r="C13" s="169">
        <v>23</v>
      </c>
      <c r="D13" s="179"/>
      <c r="E13" s="180">
        <v>2184</v>
      </c>
      <c r="F13" s="180">
        <v>3990</v>
      </c>
      <c r="G13" s="180">
        <v>2654</v>
      </c>
      <c r="H13" s="180">
        <v>685138</v>
      </c>
      <c r="I13" s="180">
        <v>1733</v>
      </c>
      <c r="J13" s="180">
        <v>2835</v>
      </c>
      <c r="K13" s="180">
        <v>2185</v>
      </c>
      <c r="L13" s="180">
        <v>630451</v>
      </c>
      <c r="M13" s="180">
        <v>1365</v>
      </c>
      <c r="N13" s="180">
        <v>2048</v>
      </c>
      <c r="O13" s="180">
        <v>1710</v>
      </c>
      <c r="P13" s="180">
        <v>254832</v>
      </c>
      <c r="Q13" s="180">
        <v>1890</v>
      </c>
      <c r="R13" s="180">
        <v>2625</v>
      </c>
      <c r="S13" s="180">
        <v>2220</v>
      </c>
      <c r="T13" s="180">
        <v>131051</v>
      </c>
      <c r="U13" s="180">
        <v>4725</v>
      </c>
      <c r="V13" s="180">
        <v>6510</v>
      </c>
      <c r="W13" s="180">
        <v>5621</v>
      </c>
      <c r="X13" s="181">
        <v>133817</v>
      </c>
      <c r="Z13" s="170"/>
      <c r="AA13" s="170"/>
      <c r="AB13" s="170"/>
      <c r="AC13" s="170"/>
      <c r="AD13" s="170"/>
      <c r="AE13" s="189"/>
      <c r="AF13" s="189"/>
    </row>
    <row r="14" spans="2:32" ht="14.1" customHeight="1" x14ac:dyDescent="0.15">
      <c r="B14" s="172" t="s">
        <v>100</v>
      </c>
      <c r="C14" s="163">
        <v>6</v>
      </c>
      <c r="D14" s="178" t="s">
        <v>121</v>
      </c>
      <c r="E14" s="211">
        <v>2310</v>
      </c>
      <c r="F14" s="211">
        <v>2730</v>
      </c>
      <c r="G14" s="211">
        <v>2519.1546764423961</v>
      </c>
      <c r="H14" s="211">
        <v>46938.2</v>
      </c>
      <c r="I14" s="211">
        <v>1785</v>
      </c>
      <c r="J14" s="211">
        <v>2415</v>
      </c>
      <c r="K14" s="211">
        <v>2162.584157838307</v>
      </c>
      <c r="L14" s="211">
        <v>35987.199999999997</v>
      </c>
      <c r="M14" s="212">
        <v>1575</v>
      </c>
      <c r="N14" s="211">
        <v>2047.5</v>
      </c>
      <c r="O14" s="211">
        <v>1778.1624469874232</v>
      </c>
      <c r="P14" s="211">
        <v>24527.300000000003</v>
      </c>
      <c r="Q14" s="211">
        <v>1975.68</v>
      </c>
      <c r="R14" s="212">
        <v>2572.5</v>
      </c>
      <c r="S14" s="211">
        <v>2261.0229391833404</v>
      </c>
      <c r="T14" s="212">
        <v>10221.099999999999</v>
      </c>
      <c r="U14" s="211">
        <v>4935</v>
      </c>
      <c r="V14" s="211">
        <v>6300</v>
      </c>
      <c r="W14" s="211">
        <v>5569.8074779826675</v>
      </c>
      <c r="X14" s="212">
        <v>12041.9</v>
      </c>
      <c r="Z14" s="189"/>
      <c r="AA14" s="189"/>
      <c r="AB14" s="189"/>
      <c r="AC14" s="189"/>
      <c r="AD14" s="189"/>
      <c r="AE14" s="189"/>
      <c r="AF14" s="189"/>
    </row>
    <row r="15" spans="2:32" ht="14.1" customHeight="1" x14ac:dyDescent="0.15">
      <c r="B15" s="172"/>
      <c r="C15" s="163">
        <v>7</v>
      </c>
      <c r="D15" s="178"/>
      <c r="E15" s="211">
        <v>2257.5</v>
      </c>
      <c r="F15" s="211">
        <v>2625</v>
      </c>
      <c r="G15" s="212">
        <v>2462.1389957207084</v>
      </c>
      <c r="H15" s="211">
        <v>37740</v>
      </c>
      <c r="I15" s="211">
        <v>1732.5</v>
      </c>
      <c r="J15" s="211">
        <v>2415</v>
      </c>
      <c r="K15" s="211">
        <v>2107.5467582331826</v>
      </c>
      <c r="L15" s="211">
        <v>30106.000000000004</v>
      </c>
      <c r="M15" s="211">
        <v>1627.5</v>
      </c>
      <c r="N15" s="211">
        <v>1900.5</v>
      </c>
      <c r="O15" s="211">
        <v>1771.0297755218762</v>
      </c>
      <c r="P15" s="211">
        <v>18938.099999999999</v>
      </c>
      <c r="Q15" s="211">
        <v>1995</v>
      </c>
      <c r="R15" s="211">
        <v>2572.5</v>
      </c>
      <c r="S15" s="211">
        <v>2215.4446161223291</v>
      </c>
      <c r="T15" s="211">
        <v>6204.4</v>
      </c>
      <c r="U15" s="211">
        <v>4935</v>
      </c>
      <c r="V15" s="211">
        <v>6300</v>
      </c>
      <c r="W15" s="211">
        <v>5431.0901348474081</v>
      </c>
      <c r="X15" s="212">
        <v>10413.4</v>
      </c>
      <c r="Z15" s="189"/>
      <c r="AA15" s="189"/>
      <c r="AB15" s="189"/>
      <c r="AC15" s="189"/>
      <c r="AD15" s="189"/>
      <c r="AE15" s="189"/>
      <c r="AF15" s="189"/>
    </row>
    <row r="16" spans="2:32" ht="14.1" customHeight="1" x14ac:dyDescent="0.15">
      <c r="B16" s="172"/>
      <c r="C16" s="163">
        <v>8</v>
      </c>
      <c r="D16" s="178"/>
      <c r="E16" s="211">
        <v>2184</v>
      </c>
      <c r="F16" s="211">
        <v>2625</v>
      </c>
      <c r="G16" s="211">
        <v>2429.662367094295</v>
      </c>
      <c r="H16" s="211">
        <v>58683.199999999997</v>
      </c>
      <c r="I16" s="211">
        <v>1732.5</v>
      </c>
      <c r="J16" s="211">
        <v>2362.5</v>
      </c>
      <c r="K16" s="211">
        <v>2107.8709777433851</v>
      </c>
      <c r="L16" s="211">
        <v>44720.100000000006</v>
      </c>
      <c r="M16" s="211">
        <v>1575</v>
      </c>
      <c r="N16" s="211">
        <v>1890</v>
      </c>
      <c r="O16" s="211">
        <v>1741.9359896880933</v>
      </c>
      <c r="P16" s="211">
        <v>17310.599999999999</v>
      </c>
      <c r="Q16" s="211">
        <v>1995</v>
      </c>
      <c r="R16" s="211">
        <v>2481.15</v>
      </c>
      <c r="S16" s="211">
        <v>2213.8697345994647</v>
      </c>
      <c r="T16" s="211">
        <v>8808.7000000000007</v>
      </c>
      <c r="U16" s="211">
        <v>4935</v>
      </c>
      <c r="V16" s="211">
        <v>6202.9800000000005</v>
      </c>
      <c r="W16" s="211">
        <v>5536.5931383731022</v>
      </c>
      <c r="X16" s="212">
        <v>12026.1</v>
      </c>
    </row>
    <row r="17" spans="2:24" ht="14.1" customHeight="1" x14ac:dyDescent="0.15">
      <c r="B17" s="172"/>
      <c r="C17" s="163">
        <v>9</v>
      </c>
      <c r="D17" s="178"/>
      <c r="E17" s="211">
        <v>2310</v>
      </c>
      <c r="F17" s="211">
        <v>2779.56</v>
      </c>
      <c r="G17" s="212">
        <v>2530.4462382025918</v>
      </c>
      <c r="H17" s="211">
        <v>39432.800000000003</v>
      </c>
      <c r="I17" s="211">
        <v>1819.65</v>
      </c>
      <c r="J17" s="211">
        <v>2415</v>
      </c>
      <c r="K17" s="211">
        <v>2181.2710926149907</v>
      </c>
      <c r="L17" s="211">
        <v>48544.899999999994</v>
      </c>
      <c r="M17" s="211">
        <v>1575</v>
      </c>
      <c r="N17" s="211">
        <v>1890</v>
      </c>
      <c r="O17" s="211">
        <v>1730.7209594845092</v>
      </c>
      <c r="P17" s="211">
        <v>13932.300000000001</v>
      </c>
      <c r="Q17" s="211">
        <v>1890</v>
      </c>
      <c r="R17" s="211">
        <v>2310</v>
      </c>
      <c r="S17" s="211">
        <v>2199.905459334344</v>
      </c>
      <c r="T17" s="211">
        <v>6263</v>
      </c>
      <c r="U17" s="211">
        <v>5145</v>
      </c>
      <c r="V17" s="211">
        <v>6300</v>
      </c>
      <c r="W17" s="211">
        <v>5694.5315503018955</v>
      </c>
      <c r="X17" s="212">
        <v>8652.2000000000007</v>
      </c>
    </row>
    <row r="18" spans="2:24" ht="14.1" customHeight="1" x14ac:dyDescent="0.15">
      <c r="B18" s="172"/>
      <c r="C18" s="163">
        <v>10</v>
      </c>
      <c r="D18" s="178"/>
      <c r="E18" s="211">
        <v>2415</v>
      </c>
      <c r="F18" s="211">
        <v>2881.9349999999999</v>
      </c>
      <c r="G18" s="211">
        <v>2606.8663487583226</v>
      </c>
      <c r="H18" s="211">
        <v>44641.7</v>
      </c>
      <c r="I18" s="211">
        <v>1890</v>
      </c>
      <c r="J18" s="211">
        <v>2415</v>
      </c>
      <c r="K18" s="211">
        <v>2207.7686918874697</v>
      </c>
      <c r="L18" s="211">
        <v>35463.5</v>
      </c>
      <c r="M18" s="211">
        <v>1575</v>
      </c>
      <c r="N18" s="211">
        <v>1890</v>
      </c>
      <c r="O18" s="211">
        <v>1691.8305795314427</v>
      </c>
      <c r="P18" s="211">
        <v>11752</v>
      </c>
      <c r="Q18" s="211">
        <v>1995</v>
      </c>
      <c r="R18" s="211">
        <v>2320.5</v>
      </c>
      <c r="S18" s="211">
        <v>2143.9964332893001</v>
      </c>
      <c r="T18" s="211">
        <v>6822.7999999999993</v>
      </c>
      <c r="U18" s="211">
        <v>5565</v>
      </c>
      <c r="V18" s="211">
        <v>6300</v>
      </c>
      <c r="W18" s="211">
        <v>5781.5436602870805</v>
      </c>
      <c r="X18" s="212">
        <v>8580.9000000000015</v>
      </c>
    </row>
    <row r="19" spans="2:24" ht="14.1" customHeight="1" x14ac:dyDescent="0.15">
      <c r="B19" s="172"/>
      <c r="C19" s="163">
        <v>11</v>
      </c>
      <c r="D19" s="178"/>
      <c r="E19" s="211">
        <v>2310</v>
      </c>
      <c r="F19" s="211">
        <v>2940</v>
      </c>
      <c r="G19" s="211">
        <v>2610.7022402206835</v>
      </c>
      <c r="H19" s="211">
        <v>63873</v>
      </c>
      <c r="I19" s="211">
        <v>1890</v>
      </c>
      <c r="J19" s="211">
        <v>2362.5</v>
      </c>
      <c r="K19" s="211">
        <v>2135.1418714620227</v>
      </c>
      <c r="L19" s="211">
        <v>52720.800000000003</v>
      </c>
      <c r="M19" s="211">
        <v>1449</v>
      </c>
      <c r="N19" s="211">
        <v>1837.5</v>
      </c>
      <c r="O19" s="211">
        <v>1653.3973096131274</v>
      </c>
      <c r="P19" s="211">
        <v>20100</v>
      </c>
      <c r="Q19" s="211">
        <v>1995</v>
      </c>
      <c r="R19" s="211">
        <v>2381.4</v>
      </c>
      <c r="S19" s="211">
        <v>2095.2679528403005</v>
      </c>
      <c r="T19" s="211">
        <v>10457.700000000001</v>
      </c>
      <c r="U19" s="211">
        <v>5460</v>
      </c>
      <c r="V19" s="211">
        <v>6300</v>
      </c>
      <c r="W19" s="211">
        <v>5794.1735657388344</v>
      </c>
      <c r="X19" s="212">
        <v>12329.199999999999</v>
      </c>
    </row>
    <row r="20" spans="2:24" ht="14.1" customHeight="1" x14ac:dyDescent="0.15">
      <c r="B20" s="172"/>
      <c r="C20" s="163">
        <v>12</v>
      </c>
      <c r="D20" s="178"/>
      <c r="E20" s="211">
        <v>2488.5</v>
      </c>
      <c r="F20" s="211">
        <v>2940</v>
      </c>
      <c r="G20" s="211">
        <v>2772.2254575925003</v>
      </c>
      <c r="H20" s="211">
        <v>79452.899999999994</v>
      </c>
      <c r="I20" s="211">
        <v>1942.5</v>
      </c>
      <c r="J20" s="211">
        <v>2520</v>
      </c>
      <c r="K20" s="211">
        <v>2225.2256726503601</v>
      </c>
      <c r="L20" s="211">
        <v>77961.100000000006</v>
      </c>
      <c r="M20" s="211">
        <v>1365</v>
      </c>
      <c r="N20" s="211">
        <v>1785</v>
      </c>
      <c r="O20" s="211">
        <v>1625.6915476797551</v>
      </c>
      <c r="P20" s="211">
        <v>27260.3</v>
      </c>
      <c r="Q20" s="211">
        <v>1984.5</v>
      </c>
      <c r="R20" s="211">
        <v>2362.5</v>
      </c>
      <c r="S20" s="211">
        <v>2157.7474548098899</v>
      </c>
      <c r="T20" s="211">
        <v>13936.5</v>
      </c>
      <c r="U20" s="211">
        <v>5565</v>
      </c>
      <c r="V20" s="211">
        <v>6300</v>
      </c>
      <c r="W20" s="211">
        <v>5924.0847800438241</v>
      </c>
      <c r="X20" s="212">
        <v>13542.1</v>
      </c>
    </row>
    <row r="21" spans="2:24" ht="14.1" customHeight="1" x14ac:dyDescent="0.15">
      <c r="B21" s="172" t="s">
        <v>102</v>
      </c>
      <c r="C21" s="163">
        <v>1</v>
      </c>
      <c r="D21" s="178" t="s">
        <v>121</v>
      </c>
      <c r="E21" s="211">
        <v>2415</v>
      </c>
      <c r="F21" s="211">
        <v>2835</v>
      </c>
      <c r="G21" s="211">
        <v>2615.7742674777251</v>
      </c>
      <c r="H21" s="211">
        <v>79076.399999999994</v>
      </c>
      <c r="I21" s="211">
        <v>1890</v>
      </c>
      <c r="J21" s="211">
        <v>2415</v>
      </c>
      <c r="K21" s="211">
        <v>2158.9007337847015</v>
      </c>
      <c r="L21" s="211">
        <v>61683.3</v>
      </c>
      <c r="M21" s="211">
        <v>1470</v>
      </c>
      <c r="N21" s="211">
        <v>1753.5</v>
      </c>
      <c r="O21" s="211">
        <v>1619.8316576086959</v>
      </c>
      <c r="P21" s="211">
        <v>22266.1</v>
      </c>
      <c r="Q21" s="211">
        <v>1890</v>
      </c>
      <c r="R21" s="211">
        <v>2257.5</v>
      </c>
      <c r="S21" s="211">
        <v>2113.3890756302521</v>
      </c>
      <c r="T21" s="211">
        <v>21596.300000000003</v>
      </c>
      <c r="U21" s="211">
        <v>5460</v>
      </c>
      <c r="V21" s="211">
        <v>6300</v>
      </c>
      <c r="W21" s="211">
        <v>5837.8498486916269</v>
      </c>
      <c r="X21" s="212">
        <v>10456.1</v>
      </c>
    </row>
    <row r="22" spans="2:24" ht="14.1" customHeight="1" x14ac:dyDescent="0.15">
      <c r="B22" s="172"/>
      <c r="C22" s="163">
        <v>2</v>
      </c>
      <c r="D22" s="178"/>
      <c r="E22" s="211">
        <v>2310</v>
      </c>
      <c r="F22" s="211">
        <v>2835</v>
      </c>
      <c r="G22" s="211">
        <v>2627.0504163837659</v>
      </c>
      <c r="H22" s="211">
        <v>67320.999999999985</v>
      </c>
      <c r="I22" s="211">
        <v>1890</v>
      </c>
      <c r="J22" s="211">
        <v>2310</v>
      </c>
      <c r="K22" s="211">
        <v>2118.3419932706092</v>
      </c>
      <c r="L22" s="211">
        <v>45708.600000000006</v>
      </c>
      <c r="M22" s="211">
        <v>1417.5</v>
      </c>
      <c r="N22" s="211">
        <v>1785</v>
      </c>
      <c r="O22" s="211">
        <v>1587.6096044970081</v>
      </c>
      <c r="P22" s="211">
        <v>24647.3</v>
      </c>
      <c r="Q22" s="211">
        <v>1953</v>
      </c>
      <c r="R22" s="211">
        <v>2257.5</v>
      </c>
      <c r="S22" s="211">
        <v>2128.6435382544314</v>
      </c>
      <c r="T22" s="211">
        <v>13016.699999999999</v>
      </c>
      <c r="U22" s="211">
        <v>5460</v>
      </c>
      <c r="V22" s="211">
        <v>6090</v>
      </c>
      <c r="W22" s="211">
        <v>5780.4831772127691</v>
      </c>
      <c r="X22" s="211">
        <v>11996.7</v>
      </c>
    </row>
    <row r="23" spans="2:24" ht="14.1" customHeight="1" x14ac:dyDescent="0.15">
      <c r="B23" s="172"/>
      <c r="C23" s="163">
        <v>3</v>
      </c>
      <c r="D23" s="178"/>
      <c r="E23" s="211">
        <v>2310</v>
      </c>
      <c r="F23" s="211">
        <v>2835</v>
      </c>
      <c r="G23" s="211">
        <v>2516.4512639947188</v>
      </c>
      <c r="H23" s="211">
        <v>62256.800000000003</v>
      </c>
      <c r="I23" s="211">
        <v>1890</v>
      </c>
      <c r="J23" s="211">
        <v>2415</v>
      </c>
      <c r="K23" s="211">
        <v>2113.7106908846536</v>
      </c>
      <c r="L23" s="211">
        <v>40549.800000000003</v>
      </c>
      <c r="M23" s="211">
        <v>1470</v>
      </c>
      <c r="N23" s="211">
        <v>1785</v>
      </c>
      <c r="O23" s="211">
        <v>1620.6433783524296</v>
      </c>
      <c r="P23" s="211">
        <v>18407.5</v>
      </c>
      <c r="Q23" s="211">
        <v>1890</v>
      </c>
      <c r="R23" s="211">
        <v>2257.5</v>
      </c>
      <c r="S23" s="211">
        <v>2086.3457831325304</v>
      </c>
      <c r="T23" s="211">
        <v>7325.5</v>
      </c>
      <c r="U23" s="211">
        <v>5460</v>
      </c>
      <c r="V23" s="211">
        <v>6090</v>
      </c>
      <c r="W23" s="211">
        <v>5840.1483485829058</v>
      </c>
      <c r="X23" s="212">
        <v>13694</v>
      </c>
    </row>
    <row r="24" spans="2:24" ht="14.1" customHeight="1" x14ac:dyDescent="0.15">
      <c r="B24" s="172"/>
      <c r="C24" s="163">
        <v>4</v>
      </c>
      <c r="D24" s="178"/>
      <c r="E24" s="211">
        <v>2257.5</v>
      </c>
      <c r="F24" s="211">
        <v>2730</v>
      </c>
      <c r="G24" s="211">
        <v>2543.6333108035992</v>
      </c>
      <c r="H24" s="211">
        <v>66528.100000000006</v>
      </c>
      <c r="I24" s="211">
        <v>1837.5</v>
      </c>
      <c r="J24" s="211">
        <v>2415</v>
      </c>
      <c r="K24" s="211">
        <v>2093.422507441423</v>
      </c>
      <c r="L24" s="212">
        <v>52003.4</v>
      </c>
      <c r="M24" s="211">
        <v>1470</v>
      </c>
      <c r="N24" s="211">
        <v>1890</v>
      </c>
      <c r="O24" s="211">
        <v>1667.9930804129988</v>
      </c>
      <c r="P24" s="211">
        <v>30609.899999999998</v>
      </c>
      <c r="Q24" s="211">
        <v>1942.5</v>
      </c>
      <c r="R24" s="211">
        <v>2415</v>
      </c>
      <c r="S24" s="211">
        <v>2134.6913299222429</v>
      </c>
      <c r="T24" s="211">
        <v>8910.9000000000015</v>
      </c>
      <c r="U24" s="211">
        <v>5460</v>
      </c>
      <c r="V24" s="211">
        <v>6300</v>
      </c>
      <c r="W24" s="211">
        <v>5914.8556328950754</v>
      </c>
      <c r="X24" s="212">
        <v>18028.3</v>
      </c>
    </row>
    <row r="25" spans="2:24" ht="14.1" customHeight="1" x14ac:dyDescent="0.15">
      <c r="B25" s="172"/>
      <c r="C25" s="163">
        <v>5</v>
      </c>
      <c r="D25" s="178"/>
      <c r="E25" s="211">
        <v>2205</v>
      </c>
      <c r="F25" s="211">
        <v>2730</v>
      </c>
      <c r="G25" s="212">
        <v>2520.48967783644</v>
      </c>
      <c r="H25" s="211">
        <v>85559.199999999983</v>
      </c>
      <c r="I25" s="211">
        <v>1785</v>
      </c>
      <c r="J25" s="211">
        <v>2415</v>
      </c>
      <c r="K25" s="211">
        <v>2062.6365984005743</v>
      </c>
      <c r="L25" s="211">
        <v>53989.299999999996</v>
      </c>
      <c r="M25" s="211">
        <v>1470</v>
      </c>
      <c r="N25" s="211">
        <v>1995</v>
      </c>
      <c r="O25" s="211">
        <v>1662.551603707042</v>
      </c>
      <c r="P25" s="211">
        <v>34578.699999999997</v>
      </c>
      <c r="Q25" s="211">
        <v>1890</v>
      </c>
      <c r="R25" s="211">
        <v>2415</v>
      </c>
      <c r="S25" s="211">
        <v>2146.1876145947931</v>
      </c>
      <c r="T25" s="211">
        <v>12675.5</v>
      </c>
      <c r="U25" s="211">
        <v>5250</v>
      </c>
      <c r="V25" s="211">
        <v>6300</v>
      </c>
      <c r="W25" s="211">
        <v>5899.8393644837424</v>
      </c>
      <c r="X25" s="212">
        <v>19482.900000000001</v>
      </c>
    </row>
    <row r="26" spans="2:24" ht="14.1" customHeight="1" x14ac:dyDescent="0.15">
      <c r="B26" s="165"/>
      <c r="C26" s="169">
        <v>6</v>
      </c>
      <c r="D26" s="179"/>
      <c r="E26" s="177">
        <v>2205</v>
      </c>
      <c r="F26" s="177">
        <v>2677.5</v>
      </c>
      <c r="G26" s="177">
        <v>2425.2369644702339</v>
      </c>
      <c r="H26" s="177">
        <v>60232</v>
      </c>
      <c r="I26" s="177">
        <v>1680</v>
      </c>
      <c r="J26" s="177">
        <v>2415</v>
      </c>
      <c r="K26" s="177">
        <v>2026.9588002182461</v>
      </c>
      <c r="L26" s="177">
        <v>47244.2</v>
      </c>
      <c r="M26" s="177">
        <v>1470</v>
      </c>
      <c r="N26" s="177">
        <v>1890</v>
      </c>
      <c r="O26" s="177">
        <v>1685.5624481585935</v>
      </c>
      <c r="P26" s="177">
        <v>25881.9</v>
      </c>
      <c r="Q26" s="177">
        <v>1942.5</v>
      </c>
      <c r="R26" s="177">
        <v>2467.5</v>
      </c>
      <c r="S26" s="177">
        <v>2103.3987110894946</v>
      </c>
      <c r="T26" s="177">
        <v>6985.6</v>
      </c>
      <c r="U26" s="177">
        <v>5124</v>
      </c>
      <c r="V26" s="177">
        <v>6300</v>
      </c>
      <c r="W26" s="177">
        <v>5757.4274725066007</v>
      </c>
      <c r="X26" s="164">
        <v>14276.2</v>
      </c>
    </row>
    <row r="27" spans="2:24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199"/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196" t="s">
        <v>129</v>
      </c>
      <c r="C29" s="216"/>
      <c r="D29" s="217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</row>
    <row r="30" spans="2:24" x14ac:dyDescent="0.15">
      <c r="B30" s="218">
        <v>41066</v>
      </c>
      <c r="C30" s="219"/>
      <c r="D30" s="220">
        <v>41072</v>
      </c>
      <c r="E30" s="221">
        <v>2205</v>
      </c>
      <c r="F30" s="221">
        <v>2625</v>
      </c>
      <c r="G30" s="221">
        <v>2423.1377202445183</v>
      </c>
      <c r="H30" s="211">
        <v>14061.2</v>
      </c>
      <c r="I30" s="221">
        <v>1785</v>
      </c>
      <c r="J30" s="221">
        <v>2310</v>
      </c>
      <c r="K30" s="221">
        <v>2014.9891423915251</v>
      </c>
      <c r="L30" s="211">
        <v>11749.3</v>
      </c>
      <c r="M30" s="221">
        <v>1470</v>
      </c>
      <c r="N30" s="221">
        <v>1785</v>
      </c>
      <c r="O30" s="221">
        <v>1667.8047929959932</v>
      </c>
      <c r="P30" s="211">
        <v>5986.4</v>
      </c>
      <c r="Q30" s="221">
        <v>1995</v>
      </c>
      <c r="R30" s="221">
        <v>2205</v>
      </c>
      <c r="S30" s="221">
        <v>2070.7485903814263</v>
      </c>
      <c r="T30" s="211">
        <v>1866</v>
      </c>
      <c r="U30" s="221">
        <v>5124</v>
      </c>
      <c r="V30" s="221">
        <v>6090</v>
      </c>
      <c r="W30" s="221">
        <v>5683.7625525455396</v>
      </c>
      <c r="X30" s="211">
        <v>3493.9</v>
      </c>
    </row>
    <row r="31" spans="2:24" x14ac:dyDescent="0.15">
      <c r="B31" s="218" t="s">
        <v>130</v>
      </c>
      <c r="C31" s="219"/>
      <c r="D31" s="220"/>
      <c r="E31" s="210"/>
      <c r="F31" s="211"/>
      <c r="G31" s="189"/>
      <c r="H31" s="211"/>
      <c r="I31" s="210"/>
      <c r="J31" s="211"/>
      <c r="K31" s="189"/>
      <c r="L31" s="211"/>
      <c r="M31" s="210"/>
      <c r="N31" s="211"/>
      <c r="O31" s="189"/>
      <c r="P31" s="211"/>
      <c r="Q31" s="210"/>
      <c r="R31" s="211"/>
      <c r="S31" s="189"/>
      <c r="T31" s="211"/>
      <c r="U31" s="210"/>
      <c r="V31" s="211"/>
      <c r="W31" s="189"/>
      <c r="X31" s="211"/>
    </row>
    <row r="32" spans="2:24" x14ac:dyDescent="0.15">
      <c r="B32" s="218">
        <v>41073</v>
      </c>
      <c r="C32" s="219"/>
      <c r="D32" s="220">
        <v>41079</v>
      </c>
      <c r="E32" s="222">
        <v>2205</v>
      </c>
      <c r="F32" s="223">
        <v>2625</v>
      </c>
      <c r="G32" s="223">
        <v>2446.0380423052025</v>
      </c>
      <c r="H32" s="223">
        <v>13650.7</v>
      </c>
      <c r="I32" s="223">
        <v>1785</v>
      </c>
      <c r="J32" s="223">
        <v>2415</v>
      </c>
      <c r="K32" s="223">
        <v>2081.6987251842511</v>
      </c>
      <c r="L32" s="223">
        <v>10390</v>
      </c>
      <c r="M32" s="223">
        <v>1470</v>
      </c>
      <c r="N32" s="223">
        <v>1785</v>
      </c>
      <c r="O32" s="223">
        <v>1673.6967488066052</v>
      </c>
      <c r="P32" s="223">
        <v>5378.9</v>
      </c>
      <c r="Q32" s="223">
        <v>2112.6</v>
      </c>
      <c r="R32" s="223">
        <v>2112.6</v>
      </c>
      <c r="S32" s="223">
        <v>2112.6059743954484</v>
      </c>
      <c r="T32" s="223">
        <v>1798.6</v>
      </c>
      <c r="U32" s="223">
        <v>5145</v>
      </c>
      <c r="V32" s="223">
        <v>6195</v>
      </c>
      <c r="W32" s="223">
        <v>5719.2895615301331</v>
      </c>
      <c r="X32" s="223">
        <v>3256.6</v>
      </c>
    </row>
    <row r="33" spans="2:25" x14ac:dyDescent="0.15">
      <c r="B33" s="218" t="s">
        <v>131</v>
      </c>
      <c r="C33" s="219"/>
      <c r="D33" s="220"/>
      <c r="E33" s="224"/>
      <c r="F33" s="225"/>
      <c r="G33" s="226"/>
      <c r="H33" s="225"/>
      <c r="I33" s="224"/>
      <c r="J33" s="225"/>
      <c r="K33" s="226"/>
      <c r="L33" s="225"/>
      <c r="M33" s="224"/>
      <c r="N33" s="225"/>
      <c r="O33" s="226"/>
      <c r="P33" s="225"/>
      <c r="Q33" s="224"/>
      <c r="R33" s="225"/>
      <c r="S33" s="226"/>
      <c r="T33" s="225"/>
      <c r="U33" s="224"/>
      <c r="V33" s="225"/>
      <c r="W33" s="226"/>
      <c r="X33" s="225"/>
    </row>
    <row r="34" spans="2:25" x14ac:dyDescent="0.15">
      <c r="B34" s="218">
        <v>41080</v>
      </c>
      <c r="C34" s="219"/>
      <c r="D34" s="220">
        <v>41086</v>
      </c>
      <c r="E34" s="222">
        <v>2205</v>
      </c>
      <c r="F34" s="223">
        <v>2625</v>
      </c>
      <c r="G34" s="227">
        <v>2416.2677488754161</v>
      </c>
      <c r="H34" s="223">
        <v>15618.3</v>
      </c>
      <c r="I34" s="222">
        <v>1732.5</v>
      </c>
      <c r="J34" s="223">
        <v>2415</v>
      </c>
      <c r="K34" s="227">
        <v>2033.1180501843687</v>
      </c>
      <c r="L34" s="223">
        <v>13787.3</v>
      </c>
      <c r="M34" s="222">
        <v>1470</v>
      </c>
      <c r="N34" s="223">
        <v>1837.5</v>
      </c>
      <c r="O34" s="227">
        <v>1678.307417974323</v>
      </c>
      <c r="P34" s="223">
        <v>5728.2</v>
      </c>
      <c r="Q34" s="222">
        <v>1995</v>
      </c>
      <c r="R34" s="223">
        <v>2415</v>
      </c>
      <c r="S34" s="227">
        <v>2148.1460134486074</v>
      </c>
      <c r="T34" s="223">
        <v>1366.7</v>
      </c>
      <c r="U34" s="222">
        <v>5250</v>
      </c>
      <c r="V34" s="223">
        <v>6247.5</v>
      </c>
      <c r="W34" s="227">
        <v>5775.1188741984006</v>
      </c>
      <c r="X34" s="223">
        <v>3663.3</v>
      </c>
    </row>
    <row r="35" spans="2:25" x14ac:dyDescent="0.15">
      <c r="B35" s="218" t="s">
        <v>132</v>
      </c>
      <c r="C35" s="219"/>
      <c r="D35" s="220"/>
      <c r="E35" s="224"/>
      <c r="F35" s="225"/>
      <c r="G35" s="226"/>
      <c r="H35" s="225"/>
      <c r="I35" s="224"/>
      <c r="J35" s="225"/>
      <c r="K35" s="226"/>
      <c r="L35" s="225"/>
      <c r="M35" s="224"/>
      <c r="N35" s="225"/>
      <c r="O35" s="226"/>
      <c r="P35" s="225"/>
      <c r="Q35" s="224"/>
      <c r="R35" s="225"/>
      <c r="S35" s="226"/>
      <c r="T35" s="225"/>
      <c r="U35" s="224"/>
      <c r="V35" s="225"/>
      <c r="W35" s="226"/>
      <c r="X35" s="225"/>
    </row>
    <row r="36" spans="2:25" ht="12" customHeight="1" x14ac:dyDescent="0.15">
      <c r="B36" s="218">
        <v>41087</v>
      </c>
      <c r="C36" s="219"/>
      <c r="D36" s="220">
        <v>41093</v>
      </c>
      <c r="E36" s="222">
        <v>2257.5</v>
      </c>
      <c r="F36" s="223">
        <v>2677.5</v>
      </c>
      <c r="G36" s="223">
        <v>2416.8084628582978</v>
      </c>
      <c r="H36" s="228">
        <v>16901.8</v>
      </c>
      <c r="I36" s="222">
        <v>1680</v>
      </c>
      <c r="J36" s="223">
        <v>2362.5</v>
      </c>
      <c r="K36" s="223">
        <v>1975.2711817511065</v>
      </c>
      <c r="L36" s="228">
        <v>11317.6</v>
      </c>
      <c r="M36" s="222">
        <v>1470</v>
      </c>
      <c r="N36" s="223">
        <v>1890</v>
      </c>
      <c r="O36" s="223">
        <v>1695.845021711563</v>
      </c>
      <c r="P36" s="228">
        <v>8788.4</v>
      </c>
      <c r="Q36" s="222">
        <v>1942.5</v>
      </c>
      <c r="R36" s="223">
        <v>2467.5</v>
      </c>
      <c r="S36" s="223">
        <v>2145.0821917808221</v>
      </c>
      <c r="T36" s="228">
        <v>1954.3</v>
      </c>
      <c r="U36" s="222">
        <v>5355</v>
      </c>
      <c r="V36" s="223">
        <v>6300</v>
      </c>
      <c r="W36" s="223">
        <v>5881.177536845672</v>
      </c>
      <c r="X36" s="228">
        <v>3862.4</v>
      </c>
    </row>
    <row r="37" spans="2:25" ht="12" customHeight="1" x14ac:dyDescent="0.15">
      <c r="B37" s="218" t="s">
        <v>133</v>
      </c>
      <c r="C37" s="219"/>
      <c r="D37" s="220"/>
      <c r="E37" s="210"/>
      <c r="F37" s="211"/>
      <c r="G37" s="189"/>
      <c r="H37" s="211"/>
      <c r="I37" s="210"/>
      <c r="J37" s="211"/>
      <c r="K37" s="189"/>
      <c r="L37" s="211"/>
      <c r="M37" s="210"/>
      <c r="N37" s="211"/>
      <c r="O37" s="189"/>
      <c r="P37" s="211"/>
      <c r="Q37" s="210"/>
      <c r="R37" s="211"/>
      <c r="S37" s="189"/>
      <c r="T37" s="211"/>
      <c r="U37" s="210"/>
      <c r="V37" s="211"/>
      <c r="W37" s="189"/>
      <c r="X37" s="211"/>
    </row>
    <row r="38" spans="2:25" ht="12" customHeight="1" x14ac:dyDescent="0.15">
      <c r="B38" s="229"/>
      <c r="C38" s="230"/>
      <c r="D38" s="231"/>
      <c r="E38" s="205"/>
      <c r="F38" s="177"/>
      <c r="G38" s="192"/>
      <c r="H38" s="177"/>
      <c r="I38" s="205"/>
      <c r="J38" s="177"/>
      <c r="K38" s="192"/>
      <c r="L38" s="177"/>
      <c r="M38" s="205"/>
      <c r="N38" s="177"/>
      <c r="O38" s="192"/>
      <c r="P38" s="177"/>
      <c r="Q38" s="205"/>
      <c r="R38" s="177"/>
      <c r="S38" s="192"/>
      <c r="T38" s="177"/>
      <c r="U38" s="205"/>
      <c r="V38" s="177"/>
      <c r="W38" s="192"/>
      <c r="X38" s="177"/>
    </row>
    <row r="39" spans="2:25" ht="6" customHeight="1" x14ac:dyDescent="0.15">
      <c r="B39" s="197"/>
      <c r="C39" s="216"/>
      <c r="D39" s="216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</row>
    <row r="40" spans="2:25" ht="12.75" customHeight="1" x14ac:dyDescent="0.15">
      <c r="B40" s="191" t="s">
        <v>108</v>
      </c>
      <c r="C40" s="190" t="s">
        <v>134</v>
      </c>
      <c r="X40" s="148"/>
      <c r="Y40" s="189"/>
    </row>
    <row r="41" spans="2:25" ht="12.75" customHeight="1" x14ac:dyDescent="0.15">
      <c r="B41" s="232" t="s">
        <v>111</v>
      </c>
      <c r="C41" s="190" t="s">
        <v>113</v>
      </c>
      <c r="X41" s="148"/>
      <c r="Y41" s="189"/>
    </row>
    <row r="42" spans="2:25" ht="12.75" customHeight="1" x14ac:dyDescent="0.15">
      <c r="B42" s="232"/>
      <c r="X42" s="148"/>
      <c r="Y42" s="189"/>
    </row>
    <row r="43" spans="2:25" x14ac:dyDescent="0.15">
      <c r="B43" s="232"/>
      <c r="X43" s="148"/>
      <c r="Y43" s="189"/>
    </row>
    <row r="44" spans="2:25" x14ac:dyDescent="0.15">
      <c r="X44" s="148"/>
      <c r="Y44" s="189"/>
    </row>
    <row r="45" spans="2:25" x14ac:dyDescent="0.15">
      <c r="X45" s="148"/>
      <c r="Y45" s="189"/>
    </row>
    <row r="46" spans="2:25" x14ac:dyDescent="0.15">
      <c r="X46" s="148"/>
      <c r="Y46" s="189"/>
    </row>
    <row r="47" spans="2:25" x14ac:dyDescent="0.15">
      <c r="X47" s="148"/>
      <c r="Y47" s="189"/>
    </row>
    <row r="48" spans="2:25" x14ac:dyDescent="0.15">
      <c r="X48" s="148"/>
      <c r="Y48" s="189"/>
    </row>
    <row r="49" spans="24:25" x14ac:dyDescent="0.15">
      <c r="X49" s="148"/>
      <c r="Y49" s="189"/>
    </row>
    <row r="50" spans="24:25" x14ac:dyDescent="0.15">
      <c r="X50" s="148"/>
      <c r="Y50" s="189"/>
    </row>
    <row r="51" spans="24:25" x14ac:dyDescent="0.15">
      <c r="X51" s="148"/>
      <c r="Y51" s="189"/>
    </row>
    <row r="52" spans="24:25" x14ac:dyDescent="0.15">
      <c r="X52" s="148"/>
      <c r="Y52" s="189"/>
    </row>
    <row r="53" spans="24:25" x14ac:dyDescent="0.15">
      <c r="X53" s="148"/>
      <c r="Y53" s="189"/>
    </row>
    <row r="54" spans="24:25" x14ac:dyDescent="0.15">
      <c r="X54" s="189"/>
      <c r="Y54" s="189"/>
    </row>
    <row r="55" spans="24:25" x14ac:dyDescent="0.15">
      <c r="X55" s="189"/>
      <c r="Y55" s="189"/>
    </row>
    <row r="56" spans="24:25" x14ac:dyDescent="0.15">
      <c r="X56" s="189"/>
      <c r="Y56" s="189"/>
    </row>
    <row r="57" spans="24:25" x14ac:dyDescent="0.15">
      <c r="X57" s="189"/>
      <c r="Y57" s="189"/>
    </row>
    <row r="58" spans="24:25" x14ac:dyDescent="0.15">
      <c r="X58" s="189"/>
    </row>
    <row r="59" spans="24:25" x14ac:dyDescent="0.15">
      <c r="X59" s="189"/>
    </row>
    <row r="60" spans="24:25" x14ac:dyDescent="0.15">
      <c r="X60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6" style="149" customWidth="1"/>
    <col min="3" max="3" width="3.25" style="149" customWidth="1"/>
    <col min="4" max="5" width="5.5" style="149" customWidth="1"/>
    <col min="6" max="6" width="6" style="149" customWidth="1"/>
    <col min="7" max="7" width="5.5" style="149" customWidth="1"/>
    <col min="8" max="8" width="7.625" style="149" customWidth="1"/>
    <col min="9" max="9" width="5.5" style="149" customWidth="1"/>
    <col min="10" max="10" width="5.75" style="149" customWidth="1"/>
    <col min="11" max="11" width="5.875" style="149" customWidth="1"/>
    <col min="12" max="12" width="7.625" style="149" customWidth="1"/>
    <col min="13" max="14" width="5.75" style="149" customWidth="1"/>
    <col min="15" max="15" width="5.875" style="149" customWidth="1"/>
    <col min="16" max="16" width="7.75" style="149" customWidth="1"/>
    <col min="17" max="17" width="5.5" style="149" customWidth="1"/>
    <col min="18" max="18" width="5.75" style="149" customWidth="1"/>
    <col min="19" max="19" width="5.875" style="149" customWidth="1"/>
    <col min="20" max="20" width="7.75" style="149" customWidth="1"/>
    <col min="21" max="22" width="5.5" style="149" customWidth="1"/>
    <col min="23" max="23" width="5.875" style="149" customWidth="1"/>
    <col min="24" max="24" width="7.75" style="149" customWidth="1"/>
    <col min="25" max="16384" width="7.5" style="149"/>
  </cols>
  <sheetData>
    <row r="3" spans="2:32" x14ac:dyDescent="0.15">
      <c r="B3" s="149" t="s">
        <v>135</v>
      </c>
    </row>
    <row r="4" spans="2:32" x14ac:dyDescent="0.15">
      <c r="X4" s="150" t="s">
        <v>87</v>
      </c>
    </row>
    <row r="5" spans="2:32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Z5" s="148"/>
    </row>
    <row r="6" spans="2:32" ht="13.5" customHeight="1" x14ac:dyDescent="0.15">
      <c r="B6" s="193"/>
      <c r="C6" s="194" t="s">
        <v>88</v>
      </c>
      <c r="D6" s="195"/>
      <c r="E6" s="233" t="s">
        <v>136</v>
      </c>
      <c r="F6" s="234"/>
      <c r="G6" s="234"/>
      <c r="H6" s="235"/>
      <c r="I6" s="236" t="s">
        <v>137</v>
      </c>
      <c r="J6" s="237"/>
      <c r="K6" s="237"/>
      <c r="L6" s="238"/>
      <c r="M6" s="236" t="s">
        <v>138</v>
      </c>
      <c r="N6" s="237"/>
      <c r="O6" s="237"/>
      <c r="P6" s="238"/>
      <c r="Q6" s="236" t="s">
        <v>139</v>
      </c>
      <c r="R6" s="237"/>
      <c r="S6" s="237"/>
      <c r="T6" s="238"/>
      <c r="U6" s="236" t="s">
        <v>140</v>
      </c>
      <c r="V6" s="237"/>
      <c r="W6" s="237"/>
      <c r="X6" s="238"/>
      <c r="Z6" s="170"/>
      <c r="AA6" s="157"/>
      <c r="AB6" s="157"/>
      <c r="AC6" s="157"/>
      <c r="AD6" s="157"/>
      <c r="AE6" s="157"/>
      <c r="AF6" s="148"/>
    </row>
    <row r="7" spans="2:32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141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  <c r="AF7" s="148"/>
    </row>
    <row r="8" spans="2:32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  <c r="AF8" s="148"/>
    </row>
    <row r="9" spans="2:32" ht="14.1" customHeight="1" x14ac:dyDescent="0.15">
      <c r="B9" s="151" t="s">
        <v>0</v>
      </c>
      <c r="C9" s="163">
        <v>19</v>
      </c>
      <c r="D9" s="171" t="s">
        <v>1</v>
      </c>
      <c r="E9" s="172">
        <v>5450</v>
      </c>
      <c r="F9" s="173">
        <v>6773</v>
      </c>
      <c r="G9" s="148">
        <v>5858</v>
      </c>
      <c r="H9" s="173">
        <v>349217</v>
      </c>
      <c r="I9" s="172">
        <v>5460</v>
      </c>
      <c r="J9" s="173">
        <v>6930</v>
      </c>
      <c r="K9" s="148">
        <v>5952</v>
      </c>
      <c r="L9" s="173">
        <v>175449</v>
      </c>
      <c r="M9" s="172">
        <v>1418</v>
      </c>
      <c r="N9" s="173">
        <v>2258</v>
      </c>
      <c r="O9" s="148">
        <v>1888</v>
      </c>
      <c r="P9" s="173">
        <v>871984</v>
      </c>
      <c r="Q9" s="172">
        <v>2267</v>
      </c>
      <c r="R9" s="173">
        <v>2835</v>
      </c>
      <c r="S9" s="148">
        <v>2638</v>
      </c>
      <c r="T9" s="173">
        <v>274636</v>
      </c>
      <c r="U9" s="172">
        <v>2415</v>
      </c>
      <c r="V9" s="173">
        <v>2940</v>
      </c>
      <c r="W9" s="148">
        <v>2741</v>
      </c>
      <c r="X9" s="173">
        <v>250107</v>
      </c>
      <c r="Z9" s="170"/>
      <c r="AA9" s="170"/>
      <c r="AB9" s="170"/>
      <c r="AC9" s="170"/>
      <c r="AD9" s="170"/>
      <c r="AE9" s="170"/>
      <c r="AF9" s="148"/>
    </row>
    <row r="10" spans="2:32" ht="14.1" customHeight="1" x14ac:dyDescent="0.15">
      <c r="B10" s="172"/>
      <c r="C10" s="163">
        <v>20</v>
      </c>
      <c r="D10" s="178"/>
      <c r="E10" s="172">
        <v>4200</v>
      </c>
      <c r="F10" s="173">
        <v>6300</v>
      </c>
      <c r="G10" s="148">
        <v>5103</v>
      </c>
      <c r="H10" s="173">
        <v>321436</v>
      </c>
      <c r="I10" s="172">
        <v>4410</v>
      </c>
      <c r="J10" s="173">
        <v>6510</v>
      </c>
      <c r="K10" s="148">
        <v>5373</v>
      </c>
      <c r="L10" s="173">
        <v>167308</v>
      </c>
      <c r="M10" s="172">
        <v>1155</v>
      </c>
      <c r="N10" s="173">
        <v>2048</v>
      </c>
      <c r="O10" s="148">
        <v>1716</v>
      </c>
      <c r="P10" s="173">
        <v>882113</v>
      </c>
      <c r="Q10" s="172">
        <v>1785</v>
      </c>
      <c r="R10" s="173">
        <v>2783</v>
      </c>
      <c r="S10" s="148">
        <v>2351</v>
      </c>
      <c r="T10" s="173">
        <v>280214</v>
      </c>
      <c r="U10" s="172">
        <v>1890</v>
      </c>
      <c r="V10" s="173">
        <v>2888</v>
      </c>
      <c r="W10" s="148">
        <v>2563</v>
      </c>
      <c r="X10" s="173">
        <v>270080</v>
      </c>
      <c r="Z10" s="170"/>
      <c r="AA10" s="170"/>
      <c r="AB10" s="170"/>
      <c r="AC10" s="170"/>
      <c r="AD10" s="170"/>
      <c r="AE10" s="170"/>
      <c r="AF10" s="148"/>
    </row>
    <row r="11" spans="2:32" ht="14.1" customHeight="1" x14ac:dyDescent="0.15">
      <c r="B11" s="172"/>
      <c r="C11" s="163">
        <v>21</v>
      </c>
      <c r="D11" s="178"/>
      <c r="E11" s="172">
        <v>3885</v>
      </c>
      <c r="F11" s="173">
        <v>5880</v>
      </c>
      <c r="G11" s="148">
        <v>4682</v>
      </c>
      <c r="H11" s="173">
        <v>425313</v>
      </c>
      <c r="I11" s="172">
        <v>4095</v>
      </c>
      <c r="J11" s="173">
        <v>6090</v>
      </c>
      <c r="K11" s="148">
        <v>4956</v>
      </c>
      <c r="L11" s="173">
        <v>174582</v>
      </c>
      <c r="M11" s="172">
        <v>1050</v>
      </c>
      <c r="N11" s="173">
        <v>1995</v>
      </c>
      <c r="O11" s="148">
        <v>1558</v>
      </c>
      <c r="P11" s="173">
        <v>1019405</v>
      </c>
      <c r="Q11" s="172">
        <v>1680</v>
      </c>
      <c r="R11" s="173">
        <v>2730</v>
      </c>
      <c r="S11" s="148">
        <v>2260</v>
      </c>
      <c r="T11" s="173">
        <v>393315</v>
      </c>
      <c r="U11" s="172">
        <v>1785</v>
      </c>
      <c r="V11" s="173">
        <v>2835</v>
      </c>
      <c r="W11" s="148">
        <v>2420</v>
      </c>
      <c r="X11" s="173">
        <v>341224</v>
      </c>
      <c r="Z11" s="148"/>
      <c r="AA11" s="148"/>
      <c r="AB11" s="148"/>
      <c r="AC11" s="148"/>
      <c r="AD11" s="148"/>
      <c r="AE11" s="148"/>
      <c r="AF11" s="148"/>
    </row>
    <row r="12" spans="2:32" ht="14.1" customHeight="1" x14ac:dyDescent="0.15">
      <c r="B12" s="172"/>
      <c r="C12" s="163">
        <v>22</v>
      </c>
      <c r="D12" s="178"/>
      <c r="E12" s="173">
        <v>3990</v>
      </c>
      <c r="F12" s="173">
        <v>5775</v>
      </c>
      <c r="G12" s="173">
        <v>4717</v>
      </c>
      <c r="H12" s="173">
        <v>410710</v>
      </c>
      <c r="I12" s="173">
        <v>4200</v>
      </c>
      <c r="J12" s="173">
        <v>6090</v>
      </c>
      <c r="K12" s="173">
        <v>4918</v>
      </c>
      <c r="L12" s="173">
        <v>163925</v>
      </c>
      <c r="M12" s="173">
        <v>1050</v>
      </c>
      <c r="N12" s="173">
        <v>2310</v>
      </c>
      <c r="O12" s="173">
        <v>1599</v>
      </c>
      <c r="P12" s="173">
        <v>934431</v>
      </c>
      <c r="Q12" s="173">
        <v>1680</v>
      </c>
      <c r="R12" s="173">
        <v>2625</v>
      </c>
      <c r="S12" s="173">
        <v>2158</v>
      </c>
      <c r="T12" s="173">
        <v>374880</v>
      </c>
      <c r="U12" s="173">
        <v>1890</v>
      </c>
      <c r="V12" s="173">
        <v>2835</v>
      </c>
      <c r="W12" s="173">
        <v>2324</v>
      </c>
      <c r="X12" s="178">
        <v>349731</v>
      </c>
      <c r="Z12" s="148"/>
      <c r="AA12" s="148"/>
      <c r="AB12" s="148"/>
      <c r="AC12" s="148"/>
      <c r="AD12" s="148"/>
      <c r="AE12" s="148"/>
      <c r="AF12" s="148"/>
    </row>
    <row r="13" spans="2:32" ht="14.1" customHeight="1" x14ac:dyDescent="0.15">
      <c r="B13" s="165"/>
      <c r="C13" s="169">
        <v>23</v>
      </c>
      <c r="D13" s="179"/>
      <c r="E13" s="180">
        <v>3990</v>
      </c>
      <c r="F13" s="180">
        <v>5775</v>
      </c>
      <c r="G13" s="180">
        <v>4643.6830190076089</v>
      </c>
      <c r="H13" s="180">
        <v>310564.39999999985</v>
      </c>
      <c r="I13" s="180">
        <v>4095</v>
      </c>
      <c r="J13" s="180">
        <v>5775</v>
      </c>
      <c r="K13" s="180">
        <v>4763.6984886039127</v>
      </c>
      <c r="L13" s="180">
        <v>151517.80000000002</v>
      </c>
      <c r="M13" s="180">
        <v>1155</v>
      </c>
      <c r="N13" s="180">
        <v>1890</v>
      </c>
      <c r="O13" s="180">
        <v>1587.2565637503362</v>
      </c>
      <c r="P13" s="180">
        <v>711497.9</v>
      </c>
      <c r="Q13" s="180">
        <v>1785</v>
      </c>
      <c r="R13" s="180">
        <v>2572.5</v>
      </c>
      <c r="S13" s="180">
        <v>2229.485867329422</v>
      </c>
      <c r="T13" s="180">
        <v>269774.89999999991</v>
      </c>
      <c r="U13" s="180">
        <v>1785</v>
      </c>
      <c r="V13" s="180">
        <v>2835</v>
      </c>
      <c r="W13" s="180">
        <v>2385.6211200774183</v>
      </c>
      <c r="X13" s="180">
        <v>248529.69999999995</v>
      </c>
      <c r="Z13" s="170"/>
      <c r="AA13" s="170"/>
      <c r="AB13" s="170"/>
      <c r="AC13" s="170"/>
      <c r="AD13" s="170"/>
      <c r="AE13" s="157"/>
      <c r="AF13" s="148"/>
    </row>
    <row r="14" spans="2:32" ht="14.1" customHeight="1" x14ac:dyDescent="0.15">
      <c r="B14" s="172" t="s">
        <v>100</v>
      </c>
      <c r="C14" s="163">
        <v>6</v>
      </c>
      <c r="D14" s="178" t="s">
        <v>101</v>
      </c>
      <c r="E14" s="173">
        <v>3990</v>
      </c>
      <c r="F14" s="173">
        <v>5040</v>
      </c>
      <c r="G14" s="173">
        <v>4527.072874493927</v>
      </c>
      <c r="H14" s="173">
        <v>40042</v>
      </c>
      <c r="I14" s="173">
        <v>4095</v>
      </c>
      <c r="J14" s="173">
        <v>5154.66</v>
      </c>
      <c r="K14" s="173">
        <v>4633.1952603290083</v>
      </c>
      <c r="L14" s="173">
        <v>9553.1</v>
      </c>
      <c r="M14" s="173">
        <v>1417.5</v>
      </c>
      <c r="N14" s="173">
        <v>1890</v>
      </c>
      <c r="O14" s="173">
        <v>1655.6783224478434</v>
      </c>
      <c r="P14" s="173">
        <v>61794.3</v>
      </c>
      <c r="Q14" s="173">
        <v>1890</v>
      </c>
      <c r="R14" s="173">
        <v>2520</v>
      </c>
      <c r="S14" s="173">
        <v>2250.288879528222</v>
      </c>
      <c r="T14" s="173">
        <v>19592.399999999998</v>
      </c>
      <c r="U14" s="173">
        <v>2100</v>
      </c>
      <c r="V14" s="173">
        <v>2730</v>
      </c>
      <c r="W14" s="173">
        <v>2421.2236340686418</v>
      </c>
      <c r="X14" s="178">
        <v>17222.5</v>
      </c>
    </row>
    <row r="15" spans="2:32" ht="14.1" customHeight="1" x14ac:dyDescent="0.15">
      <c r="B15" s="172"/>
      <c r="C15" s="163">
        <v>7</v>
      </c>
      <c r="D15" s="178"/>
      <c r="E15" s="173">
        <v>4095</v>
      </c>
      <c r="F15" s="173">
        <v>4935</v>
      </c>
      <c r="G15" s="173">
        <v>4361.5356120955939</v>
      </c>
      <c r="H15" s="173">
        <v>22733.599999999999</v>
      </c>
      <c r="I15" s="173">
        <v>4147.5</v>
      </c>
      <c r="J15" s="173">
        <v>5145</v>
      </c>
      <c r="K15" s="173">
        <v>4474.7580387096777</v>
      </c>
      <c r="L15" s="173">
        <v>7751.6999999999989</v>
      </c>
      <c r="M15" s="173">
        <v>1522.5</v>
      </c>
      <c r="N15" s="173">
        <v>1890</v>
      </c>
      <c r="O15" s="173">
        <v>1658.5246245118658</v>
      </c>
      <c r="P15" s="173">
        <v>62018.5</v>
      </c>
      <c r="Q15" s="173">
        <v>1837.5</v>
      </c>
      <c r="R15" s="173">
        <v>2520</v>
      </c>
      <c r="S15" s="173">
        <v>2219.259182101468</v>
      </c>
      <c r="T15" s="173">
        <v>17220</v>
      </c>
      <c r="U15" s="173">
        <v>2100</v>
      </c>
      <c r="V15" s="173">
        <v>2625</v>
      </c>
      <c r="W15" s="173">
        <v>2356.3645653385347</v>
      </c>
      <c r="X15" s="178">
        <v>17504.5</v>
      </c>
    </row>
    <row r="16" spans="2:32" ht="14.1" customHeight="1" x14ac:dyDescent="0.15">
      <c r="B16" s="172"/>
      <c r="C16" s="163">
        <v>8</v>
      </c>
      <c r="D16" s="178"/>
      <c r="E16" s="173">
        <v>4095</v>
      </c>
      <c r="F16" s="173">
        <v>4830</v>
      </c>
      <c r="G16" s="173">
        <v>4428.9052387740558</v>
      </c>
      <c r="H16" s="173">
        <v>25814.7</v>
      </c>
      <c r="I16" s="173">
        <v>4410</v>
      </c>
      <c r="J16" s="173">
        <v>5040</v>
      </c>
      <c r="K16" s="173">
        <v>4643.4800070928268</v>
      </c>
      <c r="L16" s="173">
        <v>6625.4000000000005</v>
      </c>
      <c r="M16" s="173">
        <v>1575</v>
      </c>
      <c r="N16" s="173">
        <v>1890</v>
      </c>
      <c r="O16" s="173">
        <v>1668.8221066590081</v>
      </c>
      <c r="P16" s="173">
        <v>70971</v>
      </c>
      <c r="Q16" s="173">
        <v>1890</v>
      </c>
      <c r="R16" s="173">
        <v>2520</v>
      </c>
      <c r="S16" s="173">
        <v>2217.3194373182832</v>
      </c>
      <c r="T16" s="173">
        <v>18698.2</v>
      </c>
      <c r="U16" s="173">
        <v>2006.2350000000001</v>
      </c>
      <c r="V16" s="173">
        <v>2625</v>
      </c>
      <c r="W16" s="173">
        <v>2332.9544100593466</v>
      </c>
      <c r="X16" s="178">
        <v>19209.2</v>
      </c>
    </row>
    <row r="17" spans="2:24" ht="14.1" customHeight="1" x14ac:dyDescent="0.15">
      <c r="B17" s="172"/>
      <c r="C17" s="163">
        <v>9</v>
      </c>
      <c r="D17" s="178"/>
      <c r="E17" s="173">
        <v>4305</v>
      </c>
      <c r="F17" s="173">
        <v>4799.97</v>
      </c>
      <c r="G17" s="173">
        <v>4533.315773426385</v>
      </c>
      <c r="H17" s="173">
        <v>17355.7</v>
      </c>
      <c r="I17" s="173">
        <v>4372.7250000000004</v>
      </c>
      <c r="J17" s="173">
        <v>5090.4000000000005</v>
      </c>
      <c r="K17" s="173">
        <v>4692.9688346883468</v>
      </c>
      <c r="L17" s="173">
        <v>4895.7</v>
      </c>
      <c r="M17" s="173">
        <v>1522.5</v>
      </c>
      <c r="N17" s="173">
        <v>1785</v>
      </c>
      <c r="O17" s="173">
        <v>1613.2412873830647</v>
      </c>
      <c r="P17" s="173">
        <v>39001.800000000003</v>
      </c>
      <c r="Q17" s="173">
        <v>1890</v>
      </c>
      <c r="R17" s="173">
        <v>2415</v>
      </c>
      <c r="S17" s="173">
        <v>2194.2294719935758</v>
      </c>
      <c r="T17" s="173">
        <v>15931.100000000002</v>
      </c>
      <c r="U17" s="173">
        <v>2047.5</v>
      </c>
      <c r="V17" s="173">
        <v>2520</v>
      </c>
      <c r="W17" s="173">
        <v>2325.4507630813955</v>
      </c>
      <c r="X17" s="178">
        <v>13706.3</v>
      </c>
    </row>
    <row r="18" spans="2:24" ht="14.1" customHeight="1" x14ac:dyDescent="0.15">
      <c r="B18" s="172"/>
      <c r="C18" s="163">
        <v>10</v>
      </c>
      <c r="D18" s="178"/>
      <c r="E18" s="173">
        <v>4305</v>
      </c>
      <c r="F18" s="173">
        <v>4987.5</v>
      </c>
      <c r="G18" s="173">
        <v>4681.7004528038997</v>
      </c>
      <c r="H18" s="173">
        <v>13008.900000000001</v>
      </c>
      <c r="I18" s="173">
        <v>4620</v>
      </c>
      <c r="J18" s="173">
        <v>5040</v>
      </c>
      <c r="K18" s="173">
        <v>4886.0866590649948</v>
      </c>
      <c r="L18" s="173">
        <v>4960.8</v>
      </c>
      <c r="M18" s="173">
        <v>1470</v>
      </c>
      <c r="N18" s="173">
        <v>1785</v>
      </c>
      <c r="O18" s="173">
        <v>1615.1717779565568</v>
      </c>
      <c r="P18" s="173">
        <v>40135.9</v>
      </c>
      <c r="Q18" s="173">
        <v>1942.5</v>
      </c>
      <c r="R18" s="173">
        <v>2310</v>
      </c>
      <c r="S18" s="173">
        <v>2186.863636363636</v>
      </c>
      <c r="T18" s="173">
        <v>14327.8</v>
      </c>
      <c r="U18" s="173">
        <v>2047.5</v>
      </c>
      <c r="V18" s="173">
        <v>2450.0700000000002</v>
      </c>
      <c r="W18" s="173">
        <v>2278.8638228941686</v>
      </c>
      <c r="X18" s="178">
        <v>15111.4</v>
      </c>
    </row>
    <row r="19" spans="2:24" ht="14.1" customHeight="1" x14ac:dyDescent="0.15">
      <c r="B19" s="172"/>
      <c r="C19" s="163">
        <v>11</v>
      </c>
      <c r="D19" s="178"/>
      <c r="E19" s="173">
        <v>4305</v>
      </c>
      <c r="F19" s="173">
        <v>4935</v>
      </c>
      <c r="G19" s="173">
        <v>4608.0157505020079</v>
      </c>
      <c r="H19" s="173">
        <v>23926</v>
      </c>
      <c r="I19" s="173">
        <v>4620</v>
      </c>
      <c r="J19" s="173">
        <v>5090.4000000000005</v>
      </c>
      <c r="K19" s="173">
        <v>4789.6017791236882</v>
      </c>
      <c r="L19" s="173">
        <v>6876.2</v>
      </c>
      <c r="M19" s="173">
        <v>1155</v>
      </c>
      <c r="N19" s="173">
        <v>1680</v>
      </c>
      <c r="O19" s="173">
        <v>1454.9008748185831</v>
      </c>
      <c r="P19" s="173">
        <v>54891.199999999997</v>
      </c>
      <c r="Q19" s="173">
        <v>1785</v>
      </c>
      <c r="R19" s="173">
        <v>2310</v>
      </c>
      <c r="S19" s="173">
        <v>2007.4312355806203</v>
      </c>
      <c r="T19" s="173">
        <v>24438.700000000004</v>
      </c>
      <c r="U19" s="173">
        <v>1785</v>
      </c>
      <c r="V19" s="173">
        <v>2520</v>
      </c>
      <c r="W19" s="173">
        <v>2187.8860761546443</v>
      </c>
      <c r="X19" s="178">
        <v>23766.199999999997</v>
      </c>
    </row>
    <row r="20" spans="2:24" ht="14.1" customHeight="1" x14ac:dyDescent="0.15">
      <c r="B20" s="172"/>
      <c r="C20" s="163">
        <v>12</v>
      </c>
      <c r="D20" s="178"/>
      <c r="E20" s="173">
        <v>4620</v>
      </c>
      <c r="F20" s="173">
        <v>5250</v>
      </c>
      <c r="G20" s="173">
        <v>4949.5812053115424</v>
      </c>
      <c r="H20" s="173">
        <v>31828.1</v>
      </c>
      <c r="I20" s="173">
        <v>4725</v>
      </c>
      <c r="J20" s="173">
        <v>5565</v>
      </c>
      <c r="K20" s="173">
        <v>5287.6864864864865</v>
      </c>
      <c r="L20" s="173">
        <v>17707.900000000001</v>
      </c>
      <c r="M20" s="173">
        <v>1155</v>
      </c>
      <c r="N20" s="173">
        <v>1627.5</v>
      </c>
      <c r="O20" s="173">
        <v>1405.1865124173048</v>
      </c>
      <c r="P20" s="173">
        <v>53648.100000000006</v>
      </c>
      <c r="Q20" s="173">
        <v>1785</v>
      </c>
      <c r="R20" s="173">
        <v>2257.5</v>
      </c>
      <c r="S20" s="173">
        <v>2030.1382104542342</v>
      </c>
      <c r="T20" s="173">
        <v>28108.399999999998</v>
      </c>
      <c r="U20" s="173">
        <v>1890</v>
      </c>
      <c r="V20" s="173">
        <v>2394</v>
      </c>
      <c r="W20" s="173">
        <v>2199.196999315805</v>
      </c>
      <c r="X20" s="178">
        <v>24207.199999999997</v>
      </c>
    </row>
    <row r="21" spans="2:24" ht="14.1" customHeight="1" x14ac:dyDescent="0.15">
      <c r="B21" s="172" t="s">
        <v>102</v>
      </c>
      <c r="C21" s="163">
        <v>1</v>
      </c>
      <c r="D21" s="178" t="s">
        <v>101</v>
      </c>
      <c r="E21" s="173">
        <v>4515</v>
      </c>
      <c r="F21" s="173">
        <v>5250</v>
      </c>
      <c r="G21" s="173">
        <v>4858.7768613464114</v>
      </c>
      <c r="H21" s="173">
        <v>37183.9</v>
      </c>
      <c r="I21" s="173">
        <v>5040</v>
      </c>
      <c r="J21" s="173">
        <v>5040</v>
      </c>
      <c r="K21" s="173">
        <v>5040</v>
      </c>
      <c r="L21" s="173">
        <v>6048.6</v>
      </c>
      <c r="M21" s="173">
        <v>1260</v>
      </c>
      <c r="N21" s="173">
        <v>1680</v>
      </c>
      <c r="O21" s="173">
        <v>1454.3617766629181</v>
      </c>
      <c r="P21" s="173">
        <v>54906.1</v>
      </c>
      <c r="Q21" s="173">
        <v>1785</v>
      </c>
      <c r="R21" s="173">
        <v>2310</v>
      </c>
      <c r="S21" s="173">
        <v>2092.4365249097218</v>
      </c>
      <c r="T21" s="173">
        <v>22115.899999999998</v>
      </c>
      <c r="U21" s="173">
        <v>1890</v>
      </c>
      <c r="V21" s="173">
        <v>2415</v>
      </c>
      <c r="W21" s="173">
        <v>2218.7123919619708</v>
      </c>
      <c r="X21" s="178">
        <v>24461.199999999997</v>
      </c>
    </row>
    <row r="22" spans="2:24" ht="14.1" customHeight="1" x14ac:dyDescent="0.15">
      <c r="B22" s="172"/>
      <c r="C22" s="163">
        <v>2</v>
      </c>
      <c r="D22" s="178"/>
      <c r="E22" s="173">
        <v>4567.5</v>
      </c>
      <c r="F22" s="173">
        <v>5040</v>
      </c>
      <c r="G22" s="173">
        <v>4858.3326407921504</v>
      </c>
      <c r="H22" s="173">
        <v>23229</v>
      </c>
      <c r="I22" s="173">
        <v>4725</v>
      </c>
      <c r="J22" s="173">
        <v>5250</v>
      </c>
      <c r="K22" s="173">
        <v>4996.105263157895</v>
      </c>
      <c r="L22" s="173">
        <v>10103.5</v>
      </c>
      <c r="M22" s="173">
        <v>1365</v>
      </c>
      <c r="N22" s="173">
        <v>1785</v>
      </c>
      <c r="O22" s="173">
        <v>1483.5032393942433</v>
      </c>
      <c r="P22" s="173">
        <v>66602.900000000009</v>
      </c>
      <c r="Q22" s="173">
        <v>1785</v>
      </c>
      <c r="R22" s="173">
        <v>2310</v>
      </c>
      <c r="S22" s="173">
        <v>2118.7284020020315</v>
      </c>
      <c r="T22" s="173">
        <v>26091.5</v>
      </c>
      <c r="U22" s="173">
        <v>1890</v>
      </c>
      <c r="V22" s="173">
        <v>2520</v>
      </c>
      <c r="W22" s="173">
        <v>2286.1149906792616</v>
      </c>
      <c r="X22" s="178">
        <v>24756.3</v>
      </c>
    </row>
    <row r="23" spans="2:24" ht="14.1" customHeight="1" x14ac:dyDescent="0.15">
      <c r="B23" s="172"/>
      <c r="C23" s="163">
        <v>3</v>
      </c>
      <c r="D23" s="178"/>
      <c r="E23" s="173">
        <v>4534.95</v>
      </c>
      <c r="F23" s="173">
        <v>5145</v>
      </c>
      <c r="G23" s="173">
        <v>4895.3891706861677</v>
      </c>
      <c r="H23" s="173">
        <v>19498.599999999999</v>
      </c>
      <c r="I23" s="173">
        <v>4725</v>
      </c>
      <c r="J23" s="173">
        <v>5302.5</v>
      </c>
      <c r="K23" s="173">
        <v>5009.0218964893229</v>
      </c>
      <c r="L23" s="173">
        <v>6649.9000000000005</v>
      </c>
      <c r="M23" s="173">
        <v>1365</v>
      </c>
      <c r="N23" s="173">
        <v>1680</v>
      </c>
      <c r="O23" s="173">
        <v>1477.6964008615701</v>
      </c>
      <c r="P23" s="173">
        <v>69970.100000000006</v>
      </c>
      <c r="Q23" s="173">
        <v>1890</v>
      </c>
      <c r="R23" s="173">
        <v>2310</v>
      </c>
      <c r="S23" s="173">
        <v>2165.7724676588236</v>
      </c>
      <c r="T23" s="173">
        <v>22770.799999999999</v>
      </c>
      <c r="U23" s="173">
        <v>1995</v>
      </c>
      <c r="V23" s="173">
        <v>2467.5</v>
      </c>
      <c r="W23" s="173">
        <v>2278.5219044646674</v>
      </c>
      <c r="X23" s="178">
        <v>20553.7</v>
      </c>
    </row>
    <row r="24" spans="2:24" ht="14.1" customHeight="1" x14ac:dyDescent="0.15">
      <c r="B24" s="172"/>
      <c r="C24" s="163">
        <v>4</v>
      </c>
      <c r="D24" s="178"/>
      <c r="E24" s="173">
        <v>4620</v>
      </c>
      <c r="F24" s="173">
        <v>5071.5</v>
      </c>
      <c r="G24" s="173">
        <v>4926.5622786304602</v>
      </c>
      <c r="H24" s="173">
        <v>28806.6</v>
      </c>
      <c r="I24" s="173">
        <v>4620</v>
      </c>
      <c r="J24" s="173">
        <v>5250</v>
      </c>
      <c r="K24" s="173">
        <v>5059.2431483187465</v>
      </c>
      <c r="L24" s="173">
        <v>5598.2</v>
      </c>
      <c r="M24" s="173">
        <v>1417.5</v>
      </c>
      <c r="N24" s="173">
        <v>1785</v>
      </c>
      <c r="O24" s="173">
        <v>1584.5032565478073</v>
      </c>
      <c r="P24" s="173">
        <v>90006.1</v>
      </c>
      <c r="Q24" s="173">
        <v>1785</v>
      </c>
      <c r="R24" s="173">
        <v>2310</v>
      </c>
      <c r="S24" s="173">
        <v>2077.790448289205</v>
      </c>
      <c r="T24" s="173">
        <v>34268.299999999996</v>
      </c>
      <c r="U24" s="173">
        <v>1995</v>
      </c>
      <c r="V24" s="173">
        <v>2467.5</v>
      </c>
      <c r="W24" s="173">
        <v>2230.7116272579665</v>
      </c>
      <c r="X24" s="178">
        <v>33415.599999999999</v>
      </c>
    </row>
    <row r="25" spans="2:24" ht="14.1" customHeight="1" x14ac:dyDescent="0.15">
      <c r="B25" s="172"/>
      <c r="C25" s="163">
        <v>5</v>
      </c>
      <c r="D25" s="178"/>
      <c r="E25" s="173">
        <v>4725</v>
      </c>
      <c r="F25" s="173">
        <v>5250</v>
      </c>
      <c r="G25" s="173">
        <v>4951.7903238402678</v>
      </c>
      <c r="H25" s="173">
        <v>25635.9</v>
      </c>
      <c r="I25" s="173">
        <v>4725</v>
      </c>
      <c r="J25" s="173">
        <v>5215.0349999999999</v>
      </c>
      <c r="K25" s="173">
        <v>5021.3214769647693</v>
      </c>
      <c r="L25" s="173">
        <v>5481.5</v>
      </c>
      <c r="M25" s="173">
        <v>1417.5</v>
      </c>
      <c r="N25" s="173">
        <v>1785</v>
      </c>
      <c r="O25" s="173">
        <v>1564.7209809787332</v>
      </c>
      <c r="P25" s="173">
        <v>106041.69999999998</v>
      </c>
      <c r="Q25" s="173">
        <v>1785</v>
      </c>
      <c r="R25" s="173">
        <v>2310</v>
      </c>
      <c r="S25" s="173">
        <v>2107.0339239782797</v>
      </c>
      <c r="T25" s="173">
        <v>38037.399999999994</v>
      </c>
      <c r="U25" s="173">
        <v>1890</v>
      </c>
      <c r="V25" s="173">
        <v>2415</v>
      </c>
      <c r="W25" s="173">
        <v>2213.8383818891562</v>
      </c>
      <c r="X25" s="178">
        <v>35665.800000000003</v>
      </c>
    </row>
    <row r="26" spans="2:24" ht="14.1" customHeight="1" x14ac:dyDescent="0.15">
      <c r="B26" s="165"/>
      <c r="C26" s="169">
        <v>6</v>
      </c>
      <c r="D26" s="179"/>
      <c r="E26" s="145">
        <v>4701.585</v>
      </c>
      <c r="F26" s="145">
        <v>5197.5</v>
      </c>
      <c r="G26" s="145">
        <v>4885.671025440035</v>
      </c>
      <c r="H26" s="145">
        <v>34560.6</v>
      </c>
      <c r="I26" s="145">
        <v>4830</v>
      </c>
      <c r="J26" s="145">
        <v>5250</v>
      </c>
      <c r="K26" s="145">
        <v>4950.93000943693</v>
      </c>
      <c r="L26" s="145">
        <v>14265.6</v>
      </c>
      <c r="M26" s="145">
        <v>1417.5</v>
      </c>
      <c r="N26" s="145">
        <v>1680</v>
      </c>
      <c r="O26" s="145">
        <v>1548.4438019504312</v>
      </c>
      <c r="P26" s="145">
        <v>68687.5</v>
      </c>
      <c r="Q26" s="145">
        <v>1785</v>
      </c>
      <c r="R26" s="145">
        <v>2310</v>
      </c>
      <c r="S26" s="145">
        <v>2155.3789072461054</v>
      </c>
      <c r="T26" s="145">
        <v>32901.1</v>
      </c>
      <c r="U26" s="145">
        <v>1942.5</v>
      </c>
      <c r="V26" s="145">
        <v>2467.5</v>
      </c>
      <c r="W26" s="179">
        <v>2252.1069098401317</v>
      </c>
      <c r="X26" s="179">
        <v>24914.899999999998</v>
      </c>
    </row>
    <row r="27" spans="2:24" ht="14.1" customHeight="1" x14ac:dyDescent="0.15">
      <c r="B27" s="199" t="s">
        <v>142</v>
      </c>
      <c r="C27" s="216"/>
      <c r="D27" s="217"/>
      <c r="E27" s="172"/>
      <c r="F27" s="173"/>
      <c r="G27" s="148"/>
      <c r="H27" s="173"/>
      <c r="I27" s="172"/>
      <c r="J27" s="173"/>
      <c r="K27" s="148"/>
      <c r="L27" s="173"/>
      <c r="M27" s="172"/>
      <c r="N27" s="173"/>
      <c r="O27" s="148"/>
      <c r="P27" s="173"/>
      <c r="Q27" s="172"/>
      <c r="R27" s="173"/>
      <c r="S27" s="148"/>
      <c r="T27" s="173"/>
      <c r="U27" s="172"/>
      <c r="V27" s="173"/>
      <c r="W27" s="148"/>
      <c r="X27" s="173"/>
    </row>
    <row r="28" spans="2:24" ht="14.1" customHeight="1" x14ac:dyDescent="0.15">
      <c r="B28" s="199"/>
      <c r="C28" s="216"/>
      <c r="D28" s="217"/>
      <c r="E28" s="172"/>
      <c r="F28" s="173"/>
      <c r="G28" s="148"/>
      <c r="H28" s="173"/>
      <c r="I28" s="172"/>
      <c r="J28" s="173"/>
      <c r="K28" s="148"/>
      <c r="L28" s="173"/>
      <c r="M28" s="172"/>
      <c r="N28" s="173"/>
      <c r="O28" s="148"/>
      <c r="P28" s="173"/>
      <c r="Q28" s="172"/>
      <c r="R28" s="173"/>
      <c r="S28" s="148"/>
      <c r="T28" s="173"/>
      <c r="U28" s="172"/>
      <c r="V28" s="173"/>
      <c r="W28" s="148"/>
      <c r="X28" s="173"/>
    </row>
    <row r="29" spans="2:24" ht="14.1" customHeight="1" x14ac:dyDescent="0.15">
      <c r="B29" s="196" t="s">
        <v>129</v>
      </c>
      <c r="C29" s="216"/>
      <c r="D29" s="217"/>
      <c r="E29" s="172"/>
      <c r="F29" s="173"/>
      <c r="G29" s="148"/>
      <c r="H29" s="173"/>
      <c r="I29" s="172"/>
      <c r="J29" s="173"/>
      <c r="K29" s="148"/>
      <c r="L29" s="173"/>
      <c r="M29" s="172"/>
      <c r="N29" s="173"/>
      <c r="O29" s="148"/>
      <c r="P29" s="173"/>
      <c r="Q29" s="172"/>
      <c r="R29" s="173"/>
      <c r="S29" s="148"/>
      <c r="T29" s="173"/>
      <c r="U29" s="172"/>
      <c r="V29" s="173"/>
      <c r="W29" s="148"/>
      <c r="X29" s="173"/>
    </row>
    <row r="30" spans="2:24" ht="14.1" customHeight="1" x14ac:dyDescent="0.15">
      <c r="B30" s="218">
        <v>41066</v>
      </c>
      <c r="C30" s="219"/>
      <c r="D30" s="220">
        <v>41072</v>
      </c>
      <c r="E30" s="221">
        <v>4725</v>
      </c>
      <c r="F30" s="221">
        <v>5137.6500000000005</v>
      </c>
      <c r="G30" s="221">
        <v>4827.2252686690545</v>
      </c>
      <c r="H30" s="173">
        <v>4790.3</v>
      </c>
      <c r="I30" s="221">
        <v>4914</v>
      </c>
      <c r="J30" s="221">
        <v>4914</v>
      </c>
      <c r="K30" s="221">
        <v>4914</v>
      </c>
      <c r="L30" s="173">
        <v>987.3</v>
      </c>
      <c r="M30" s="221">
        <v>1438.5</v>
      </c>
      <c r="N30" s="221">
        <v>1680</v>
      </c>
      <c r="O30" s="221">
        <v>1559.3266268322286</v>
      </c>
      <c r="P30" s="173">
        <v>16110.8</v>
      </c>
      <c r="Q30" s="221">
        <v>1890</v>
      </c>
      <c r="R30" s="221">
        <v>2310</v>
      </c>
      <c r="S30" s="221">
        <v>2173.2550948864173</v>
      </c>
      <c r="T30" s="173">
        <v>7804.9</v>
      </c>
      <c r="U30" s="221">
        <v>1995</v>
      </c>
      <c r="V30" s="221">
        <v>2415</v>
      </c>
      <c r="W30" s="221">
        <v>2243.7725331055103</v>
      </c>
      <c r="X30" s="173">
        <v>6039.3</v>
      </c>
    </row>
    <row r="31" spans="2:24" ht="14.1" customHeight="1" x14ac:dyDescent="0.15">
      <c r="B31" s="218" t="s">
        <v>130</v>
      </c>
      <c r="C31" s="219"/>
      <c r="D31" s="220"/>
      <c r="E31" s="172"/>
      <c r="F31" s="173"/>
      <c r="G31" s="148"/>
      <c r="H31" s="173"/>
      <c r="I31" s="172"/>
      <c r="J31" s="173"/>
      <c r="K31" s="148"/>
      <c r="L31" s="173"/>
      <c r="M31" s="172"/>
      <c r="N31" s="173"/>
      <c r="O31" s="148"/>
      <c r="P31" s="173"/>
      <c r="Q31" s="172"/>
      <c r="R31" s="173"/>
      <c r="S31" s="148"/>
      <c r="T31" s="173"/>
      <c r="U31" s="172"/>
      <c r="V31" s="173"/>
      <c r="W31" s="148"/>
      <c r="X31" s="173"/>
    </row>
    <row r="32" spans="2:24" ht="14.1" customHeight="1" x14ac:dyDescent="0.15">
      <c r="B32" s="218">
        <v>41073</v>
      </c>
      <c r="C32" s="219"/>
      <c r="D32" s="220">
        <v>41079</v>
      </c>
      <c r="E32" s="224">
        <v>4725</v>
      </c>
      <c r="F32" s="225">
        <v>5197.5</v>
      </c>
      <c r="G32" s="225">
        <v>4899.6160203432937</v>
      </c>
      <c r="H32" s="225">
        <v>8370.4</v>
      </c>
      <c r="I32" s="221">
        <v>4968.2849999999999</v>
      </c>
      <c r="J32" s="221">
        <v>4968.2849999999999</v>
      </c>
      <c r="K32" s="221">
        <v>4968.291385135135</v>
      </c>
      <c r="L32" s="225">
        <v>7140.3</v>
      </c>
      <c r="M32" s="225">
        <v>1417.5</v>
      </c>
      <c r="N32" s="225">
        <v>1680</v>
      </c>
      <c r="O32" s="225">
        <v>1529.7374891837326</v>
      </c>
      <c r="P32" s="225">
        <v>17848.099999999999</v>
      </c>
      <c r="Q32" s="225">
        <v>1837.5</v>
      </c>
      <c r="R32" s="225">
        <v>2310</v>
      </c>
      <c r="S32" s="225">
        <v>2176.4178741461392</v>
      </c>
      <c r="T32" s="225">
        <v>8667.1</v>
      </c>
      <c r="U32" s="225">
        <v>1995</v>
      </c>
      <c r="V32" s="225">
        <v>2415</v>
      </c>
      <c r="W32" s="225">
        <v>2244.8917322834645</v>
      </c>
      <c r="X32" s="225">
        <v>7196.3</v>
      </c>
    </row>
    <row r="33" spans="2:24" ht="14.1" customHeight="1" x14ac:dyDescent="0.15">
      <c r="B33" s="218" t="s">
        <v>131</v>
      </c>
      <c r="C33" s="219"/>
      <c r="D33" s="220"/>
      <c r="E33" s="224"/>
      <c r="F33" s="225"/>
      <c r="G33" s="226"/>
      <c r="H33" s="225"/>
      <c r="I33" s="224"/>
      <c r="J33" s="225"/>
      <c r="K33" s="226"/>
      <c r="L33" s="225"/>
      <c r="M33" s="224"/>
      <c r="N33" s="225"/>
      <c r="O33" s="226"/>
      <c r="P33" s="225"/>
      <c r="Q33" s="224"/>
      <c r="R33" s="225"/>
      <c r="S33" s="226"/>
      <c r="T33" s="225"/>
      <c r="U33" s="224"/>
      <c r="V33" s="225"/>
      <c r="W33" s="226"/>
      <c r="X33" s="225"/>
    </row>
    <row r="34" spans="2:24" ht="14.1" customHeight="1" x14ac:dyDescent="0.15">
      <c r="B34" s="218">
        <v>41080</v>
      </c>
      <c r="C34" s="219"/>
      <c r="D34" s="220">
        <v>41086</v>
      </c>
      <c r="E34" s="224">
        <v>4725</v>
      </c>
      <c r="F34" s="225">
        <v>5197.5</v>
      </c>
      <c r="G34" s="226">
        <v>4922.3073025856047</v>
      </c>
      <c r="H34" s="225">
        <v>9007.9</v>
      </c>
      <c r="I34" s="221">
        <v>4830</v>
      </c>
      <c r="J34" s="221">
        <v>5250</v>
      </c>
      <c r="K34" s="221">
        <v>5004.7021276595751</v>
      </c>
      <c r="L34" s="225">
        <v>2818.8</v>
      </c>
      <c r="M34" s="224">
        <v>1428</v>
      </c>
      <c r="N34" s="225">
        <v>1680</v>
      </c>
      <c r="O34" s="226">
        <v>1568.619659594043</v>
      </c>
      <c r="P34" s="225">
        <v>18345</v>
      </c>
      <c r="Q34" s="224">
        <v>1808.5200000000002</v>
      </c>
      <c r="R34" s="225">
        <v>2257.5</v>
      </c>
      <c r="S34" s="226">
        <v>2139.6811082832023</v>
      </c>
      <c r="T34" s="225">
        <v>7687.7</v>
      </c>
      <c r="U34" s="224">
        <v>1942.5</v>
      </c>
      <c r="V34" s="225">
        <v>2415</v>
      </c>
      <c r="W34" s="226">
        <v>2242.1147665251674</v>
      </c>
      <c r="X34" s="225">
        <v>5582.6</v>
      </c>
    </row>
    <row r="35" spans="2:24" ht="14.1" customHeight="1" x14ac:dyDescent="0.15">
      <c r="B35" s="218" t="s">
        <v>132</v>
      </c>
      <c r="C35" s="219"/>
      <c r="D35" s="220"/>
      <c r="E35" s="224"/>
      <c r="F35" s="225"/>
      <c r="G35" s="226"/>
      <c r="H35" s="225"/>
      <c r="I35" s="224"/>
      <c r="J35" s="225"/>
      <c r="K35" s="226"/>
      <c r="L35" s="225"/>
      <c r="M35" s="224"/>
      <c r="N35" s="225"/>
      <c r="O35" s="226"/>
      <c r="P35" s="225"/>
      <c r="Q35" s="224"/>
      <c r="R35" s="225"/>
      <c r="S35" s="226"/>
      <c r="T35" s="225"/>
      <c r="U35" s="224"/>
      <c r="V35" s="225"/>
      <c r="W35" s="226"/>
      <c r="X35" s="225"/>
    </row>
    <row r="36" spans="2:24" ht="14.1" customHeight="1" x14ac:dyDescent="0.15">
      <c r="B36" s="218">
        <v>41087</v>
      </c>
      <c r="C36" s="219"/>
      <c r="D36" s="220">
        <v>41093</v>
      </c>
      <c r="E36" s="224">
        <v>4701.585</v>
      </c>
      <c r="F36" s="225">
        <v>5197.5</v>
      </c>
      <c r="G36" s="225">
        <v>4831.8309552418141</v>
      </c>
      <c r="H36" s="240">
        <v>12392</v>
      </c>
      <c r="I36" s="224">
        <v>4914</v>
      </c>
      <c r="J36" s="225">
        <v>4914</v>
      </c>
      <c r="K36" s="225">
        <v>4914</v>
      </c>
      <c r="L36" s="240">
        <v>3319.2</v>
      </c>
      <c r="M36" s="224">
        <v>1438.5</v>
      </c>
      <c r="N36" s="225">
        <v>1680</v>
      </c>
      <c r="O36" s="225">
        <v>1529.1905349540332</v>
      </c>
      <c r="P36" s="240">
        <v>16383.6</v>
      </c>
      <c r="Q36" s="224">
        <v>1785</v>
      </c>
      <c r="R36" s="225">
        <v>2310</v>
      </c>
      <c r="S36" s="225">
        <v>2143.3652207146965</v>
      </c>
      <c r="T36" s="240">
        <v>8741.4</v>
      </c>
      <c r="U36" s="224">
        <v>1942.5</v>
      </c>
      <c r="V36" s="225">
        <v>2467.5</v>
      </c>
      <c r="W36" s="225">
        <v>2269.6916221374054</v>
      </c>
      <c r="X36" s="240">
        <v>6096.7</v>
      </c>
    </row>
    <row r="37" spans="2:24" s="148" customFormat="1" ht="14.1" customHeight="1" x14ac:dyDescent="0.15">
      <c r="B37" s="218" t="s">
        <v>133</v>
      </c>
      <c r="C37" s="219"/>
      <c r="D37" s="220"/>
      <c r="E37" s="172"/>
      <c r="F37" s="173"/>
      <c r="H37" s="173"/>
      <c r="I37" s="172"/>
      <c r="J37" s="173"/>
      <c r="L37" s="173"/>
      <c r="M37" s="172"/>
      <c r="N37" s="173"/>
      <c r="P37" s="173"/>
      <c r="Q37" s="172"/>
      <c r="R37" s="173"/>
      <c r="T37" s="173"/>
      <c r="U37" s="172"/>
      <c r="V37" s="173"/>
      <c r="X37" s="173"/>
    </row>
    <row r="38" spans="2:24" s="148" customFormat="1" ht="14.1" customHeight="1" x14ac:dyDescent="0.15">
      <c r="B38" s="229"/>
      <c r="C38" s="230"/>
      <c r="D38" s="231"/>
      <c r="E38" s="165"/>
      <c r="F38" s="145"/>
      <c r="G38" s="166"/>
      <c r="H38" s="145"/>
      <c r="I38" s="165"/>
      <c r="J38" s="145"/>
      <c r="K38" s="166"/>
      <c r="L38" s="145"/>
      <c r="M38" s="165"/>
      <c r="N38" s="145"/>
      <c r="O38" s="166"/>
      <c r="P38" s="145"/>
      <c r="Q38" s="165"/>
      <c r="R38" s="145"/>
      <c r="S38" s="166"/>
      <c r="T38" s="145"/>
      <c r="U38" s="165"/>
      <c r="V38" s="145"/>
      <c r="W38" s="166"/>
      <c r="X38" s="145"/>
    </row>
    <row r="40" spans="2:24" x14ac:dyDescent="0.15">
      <c r="X40" s="148"/>
    </row>
    <row r="41" spans="2:24" x14ac:dyDescent="0.15">
      <c r="X41" s="148"/>
    </row>
    <row r="42" spans="2:24" x14ac:dyDescent="0.15"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48"/>
    </row>
    <row r="43" spans="2:24" x14ac:dyDescent="0.15">
      <c r="X43" s="148"/>
    </row>
    <row r="44" spans="2:24" x14ac:dyDescent="0.15">
      <c r="X44" s="148"/>
    </row>
    <row r="45" spans="2:24" x14ac:dyDescent="0.15">
      <c r="X45" s="148"/>
    </row>
    <row r="46" spans="2:24" x14ac:dyDescent="0.15">
      <c r="X46" s="148"/>
    </row>
    <row r="47" spans="2:24" x14ac:dyDescent="0.15">
      <c r="X47" s="148"/>
    </row>
    <row r="48" spans="2:24" x14ac:dyDescent="0.15">
      <c r="X48" s="148"/>
    </row>
    <row r="49" spans="24:24" x14ac:dyDescent="0.15">
      <c r="X49" s="148"/>
    </row>
    <row r="50" spans="24:24" x14ac:dyDescent="0.15">
      <c r="X50" s="148"/>
    </row>
    <row r="51" spans="24:24" x14ac:dyDescent="0.15">
      <c r="X51" s="148"/>
    </row>
    <row r="52" spans="24:24" x14ac:dyDescent="0.15">
      <c r="X52" s="148"/>
    </row>
    <row r="53" spans="24:24" x14ac:dyDescent="0.15">
      <c r="X53" s="148"/>
    </row>
  </sheetData>
  <phoneticPr fontId="6"/>
  <conditionalFormatting sqref="B38">
    <cfRule type="cellIs" dxfId="6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/>
  </sheetViews>
  <sheetFormatPr defaultColWidth="7.5" defaultRowHeight="12" x14ac:dyDescent="0.15"/>
  <cols>
    <col min="1" max="1" width="0.5" style="149" customWidth="1"/>
    <col min="2" max="2" width="6.125" style="149" customWidth="1"/>
    <col min="3" max="3" width="2.75" style="149" customWidth="1"/>
    <col min="4" max="4" width="5.25" style="149" customWidth="1"/>
    <col min="5" max="7" width="5.875" style="149" customWidth="1"/>
    <col min="8" max="8" width="7.5" style="149" customWidth="1"/>
    <col min="9" max="11" width="5.875" style="149" customWidth="1"/>
    <col min="12" max="12" width="7.5" style="149" customWidth="1"/>
    <col min="13" max="15" width="5.875" style="149" customWidth="1"/>
    <col min="16" max="16" width="8" style="149" customWidth="1"/>
    <col min="17" max="19" width="5.875" style="149" customWidth="1"/>
    <col min="20" max="20" width="8" style="149" customWidth="1"/>
    <col min="21" max="23" width="5.875" style="149" customWidth="1"/>
    <col min="24" max="24" width="8" style="149" customWidth="1"/>
    <col min="25" max="16384" width="7.5" style="149"/>
  </cols>
  <sheetData>
    <row r="3" spans="2:31" x14ac:dyDescent="0.15">
      <c r="B3" s="149" t="s">
        <v>135</v>
      </c>
    </row>
    <row r="4" spans="2:31" x14ac:dyDescent="0.15">
      <c r="X4" s="150" t="s">
        <v>87</v>
      </c>
    </row>
    <row r="5" spans="2:31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31" ht="13.5" customHeight="1" x14ac:dyDescent="0.15">
      <c r="B6" s="193"/>
      <c r="C6" s="194" t="s">
        <v>88</v>
      </c>
      <c r="D6" s="195"/>
      <c r="E6" s="233" t="s">
        <v>143</v>
      </c>
      <c r="F6" s="234"/>
      <c r="G6" s="234"/>
      <c r="H6" s="235"/>
      <c r="I6" s="236" t="s">
        <v>144</v>
      </c>
      <c r="J6" s="237"/>
      <c r="K6" s="237"/>
      <c r="L6" s="238"/>
      <c r="M6" s="236" t="s">
        <v>145</v>
      </c>
      <c r="N6" s="237"/>
      <c r="O6" s="237"/>
      <c r="P6" s="238"/>
      <c r="Q6" s="236" t="s">
        <v>146</v>
      </c>
      <c r="R6" s="237"/>
      <c r="S6" s="237"/>
      <c r="T6" s="238"/>
      <c r="U6" s="241" t="s">
        <v>147</v>
      </c>
      <c r="V6" s="242"/>
      <c r="W6" s="242"/>
      <c r="X6" s="243"/>
      <c r="Z6" s="170"/>
      <c r="AA6" s="157"/>
      <c r="AB6" s="157"/>
      <c r="AC6" s="157"/>
      <c r="AD6" s="157"/>
      <c r="AE6" s="157"/>
    </row>
    <row r="7" spans="2:31" ht="13.5" x14ac:dyDescent="0.15">
      <c r="B7" s="196" t="s">
        <v>94</v>
      </c>
      <c r="C7" s="197"/>
      <c r="D7" s="198"/>
      <c r="E7" s="183" t="s">
        <v>141</v>
      </c>
      <c r="F7" s="162" t="s">
        <v>96</v>
      </c>
      <c r="G7" s="162" t="s">
        <v>97</v>
      </c>
      <c r="H7" s="244" t="s">
        <v>98</v>
      </c>
      <c r="I7" s="183" t="s">
        <v>95</v>
      </c>
      <c r="J7" s="162" t="s">
        <v>96</v>
      </c>
      <c r="K7" s="162" t="s">
        <v>97</v>
      </c>
      <c r="L7" s="244" t="s">
        <v>98</v>
      </c>
      <c r="M7" s="183" t="s">
        <v>95</v>
      </c>
      <c r="N7" s="162" t="s">
        <v>96</v>
      </c>
      <c r="O7" s="162" t="s">
        <v>97</v>
      </c>
      <c r="P7" s="244" t="s">
        <v>98</v>
      </c>
      <c r="Q7" s="183" t="s">
        <v>95</v>
      </c>
      <c r="R7" s="162" t="s">
        <v>96</v>
      </c>
      <c r="S7" s="162" t="s">
        <v>97</v>
      </c>
      <c r="T7" s="244" t="s">
        <v>98</v>
      </c>
      <c r="U7" s="183" t="s">
        <v>95</v>
      </c>
      <c r="V7" s="162" t="s">
        <v>96</v>
      </c>
      <c r="W7" s="162" t="s">
        <v>97</v>
      </c>
      <c r="X7" s="244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167"/>
      <c r="F8" s="168"/>
      <c r="G8" s="168" t="s">
        <v>99</v>
      </c>
      <c r="H8" s="182"/>
      <c r="I8" s="167"/>
      <c r="J8" s="168"/>
      <c r="K8" s="168" t="s">
        <v>99</v>
      </c>
      <c r="L8" s="182"/>
      <c r="M8" s="167"/>
      <c r="N8" s="168"/>
      <c r="O8" s="168" t="s">
        <v>99</v>
      </c>
      <c r="P8" s="182"/>
      <c r="Q8" s="167"/>
      <c r="R8" s="168"/>
      <c r="S8" s="168" t="s">
        <v>99</v>
      </c>
      <c r="T8" s="182"/>
      <c r="U8" s="167"/>
      <c r="V8" s="168"/>
      <c r="W8" s="168" t="s">
        <v>99</v>
      </c>
      <c r="X8" s="182"/>
      <c r="Z8" s="170"/>
      <c r="AA8" s="170"/>
      <c r="AB8" s="170"/>
      <c r="AC8" s="170"/>
      <c r="AD8" s="170"/>
      <c r="AE8" s="170"/>
    </row>
    <row r="9" spans="2:31" ht="14.1" customHeight="1" x14ac:dyDescent="0.15">
      <c r="B9" s="151" t="s">
        <v>0</v>
      </c>
      <c r="C9" s="163">
        <v>19</v>
      </c>
      <c r="D9" s="171" t="s">
        <v>1</v>
      </c>
      <c r="E9" s="172">
        <v>2415</v>
      </c>
      <c r="F9" s="173">
        <v>2993</v>
      </c>
      <c r="G9" s="173">
        <v>2752</v>
      </c>
      <c r="H9" s="178">
        <v>240074</v>
      </c>
      <c r="I9" s="172">
        <v>1890</v>
      </c>
      <c r="J9" s="173">
        <v>2783</v>
      </c>
      <c r="K9" s="173">
        <v>2381</v>
      </c>
      <c r="L9" s="178">
        <v>257230</v>
      </c>
      <c r="M9" s="172">
        <v>945</v>
      </c>
      <c r="N9" s="173">
        <v>1575</v>
      </c>
      <c r="O9" s="173">
        <v>1259</v>
      </c>
      <c r="P9" s="178">
        <v>247204</v>
      </c>
      <c r="Q9" s="172">
        <v>2300</v>
      </c>
      <c r="R9" s="173">
        <v>2835</v>
      </c>
      <c r="S9" s="173">
        <v>2593</v>
      </c>
      <c r="T9" s="178">
        <v>717504</v>
      </c>
      <c r="U9" s="172">
        <v>2625</v>
      </c>
      <c r="V9" s="173">
        <v>3360</v>
      </c>
      <c r="W9" s="173">
        <v>2982</v>
      </c>
      <c r="X9" s="178">
        <v>3199795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172"/>
      <c r="C10" s="163">
        <v>20</v>
      </c>
      <c r="D10" s="178"/>
      <c r="E10" s="172">
        <v>1995</v>
      </c>
      <c r="F10" s="173">
        <v>2940</v>
      </c>
      <c r="G10" s="173">
        <v>2585</v>
      </c>
      <c r="H10" s="178">
        <v>239477</v>
      </c>
      <c r="I10" s="172">
        <v>1680</v>
      </c>
      <c r="J10" s="173">
        <v>2678</v>
      </c>
      <c r="K10" s="173">
        <v>2151</v>
      </c>
      <c r="L10" s="178">
        <v>240434</v>
      </c>
      <c r="M10" s="172">
        <v>945</v>
      </c>
      <c r="N10" s="173">
        <v>1575</v>
      </c>
      <c r="O10" s="173">
        <v>1185</v>
      </c>
      <c r="P10" s="178">
        <v>310664</v>
      </c>
      <c r="Q10" s="172">
        <v>1890</v>
      </c>
      <c r="R10" s="173">
        <v>2835</v>
      </c>
      <c r="S10" s="173">
        <v>2406</v>
      </c>
      <c r="T10" s="178">
        <v>636528</v>
      </c>
      <c r="U10" s="172">
        <v>2100</v>
      </c>
      <c r="V10" s="173">
        <v>3203</v>
      </c>
      <c r="W10" s="173">
        <v>2512</v>
      </c>
      <c r="X10" s="178">
        <v>2847748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172"/>
      <c r="C11" s="163">
        <v>21</v>
      </c>
      <c r="D11" s="178"/>
      <c r="E11" s="172">
        <v>1890</v>
      </c>
      <c r="F11" s="173">
        <v>2835</v>
      </c>
      <c r="G11" s="173">
        <v>2461</v>
      </c>
      <c r="H11" s="178">
        <v>316518</v>
      </c>
      <c r="I11" s="172">
        <v>1418</v>
      </c>
      <c r="J11" s="173">
        <v>2625</v>
      </c>
      <c r="K11" s="173">
        <v>2085</v>
      </c>
      <c r="L11" s="178">
        <v>309279</v>
      </c>
      <c r="M11" s="172">
        <v>945</v>
      </c>
      <c r="N11" s="173">
        <v>1575</v>
      </c>
      <c r="O11" s="173">
        <v>1164</v>
      </c>
      <c r="P11" s="178">
        <v>381997</v>
      </c>
      <c r="Q11" s="172">
        <v>1575</v>
      </c>
      <c r="R11" s="173">
        <v>2625</v>
      </c>
      <c r="S11" s="173">
        <v>2259</v>
      </c>
      <c r="T11" s="178">
        <v>781294</v>
      </c>
      <c r="U11" s="172">
        <v>1943</v>
      </c>
      <c r="V11" s="173">
        <v>2940</v>
      </c>
      <c r="W11" s="173">
        <v>2463</v>
      </c>
      <c r="X11" s="178">
        <v>3112829</v>
      </c>
      <c r="Z11" s="148"/>
      <c r="AA11" s="148"/>
      <c r="AB11" s="148"/>
      <c r="AC11" s="148"/>
      <c r="AD11" s="148"/>
      <c r="AE11" s="148"/>
    </row>
    <row r="12" spans="2:31" ht="14.1" customHeight="1" x14ac:dyDescent="0.15">
      <c r="B12" s="172"/>
      <c r="C12" s="163">
        <v>22</v>
      </c>
      <c r="D12" s="178"/>
      <c r="E12" s="173">
        <v>1890</v>
      </c>
      <c r="F12" s="173">
        <v>2835</v>
      </c>
      <c r="G12" s="173">
        <v>2388</v>
      </c>
      <c r="H12" s="173">
        <v>333448</v>
      </c>
      <c r="I12" s="173">
        <v>1470</v>
      </c>
      <c r="J12" s="173">
        <v>2520</v>
      </c>
      <c r="K12" s="173">
        <v>1994</v>
      </c>
      <c r="L12" s="173">
        <v>291828</v>
      </c>
      <c r="M12" s="173">
        <v>840</v>
      </c>
      <c r="N12" s="173">
        <v>1470</v>
      </c>
      <c r="O12" s="173">
        <v>1142</v>
      </c>
      <c r="P12" s="173">
        <v>376021</v>
      </c>
      <c r="Q12" s="173">
        <v>1743</v>
      </c>
      <c r="R12" s="173">
        <v>2678</v>
      </c>
      <c r="S12" s="173">
        <v>2167</v>
      </c>
      <c r="T12" s="173">
        <v>707689</v>
      </c>
      <c r="U12" s="173">
        <v>1958</v>
      </c>
      <c r="V12" s="173">
        <v>2835</v>
      </c>
      <c r="W12" s="173">
        <v>2451</v>
      </c>
      <c r="X12" s="178">
        <v>2743351</v>
      </c>
      <c r="Z12" s="170"/>
      <c r="AA12" s="170"/>
      <c r="AB12" s="170"/>
      <c r="AC12" s="170"/>
      <c r="AD12" s="170"/>
      <c r="AE12" s="148"/>
    </row>
    <row r="13" spans="2:31" ht="14.1" customHeight="1" x14ac:dyDescent="0.15">
      <c r="B13" s="165"/>
      <c r="C13" s="169">
        <v>23</v>
      </c>
      <c r="D13" s="179"/>
      <c r="E13" s="180">
        <v>1890</v>
      </c>
      <c r="F13" s="180">
        <v>2835</v>
      </c>
      <c r="G13" s="181">
        <v>2451.9021742468954</v>
      </c>
      <c r="H13" s="180">
        <v>233016.2</v>
      </c>
      <c r="I13" s="180">
        <v>1575</v>
      </c>
      <c r="J13" s="180">
        <v>2520</v>
      </c>
      <c r="K13" s="180">
        <v>2117.2556979967753</v>
      </c>
      <c r="L13" s="180">
        <v>231410.4</v>
      </c>
      <c r="M13" s="180">
        <v>945</v>
      </c>
      <c r="N13" s="180">
        <v>1470</v>
      </c>
      <c r="O13" s="180">
        <v>1152.4373431736635</v>
      </c>
      <c r="P13" s="180">
        <v>210621.60000000006</v>
      </c>
      <c r="Q13" s="180">
        <v>1785</v>
      </c>
      <c r="R13" s="180">
        <v>2634.4500000000003</v>
      </c>
      <c r="S13" s="180">
        <v>2251.7712032264008</v>
      </c>
      <c r="T13" s="180">
        <v>536200.4</v>
      </c>
      <c r="U13" s="180">
        <v>2100</v>
      </c>
      <c r="V13" s="180">
        <v>2941.05</v>
      </c>
      <c r="W13" s="180">
        <v>2474.4233899594606</v>
      </c>
      <c r="X13" s="180">
        <v>3199887.1</v>
      </c>
      <c r="Z13" s="157"/>
      <c r="AA13" s="170"/>
      <c r="AB13" s="170"/>
      <c r="AC13" s="170"/>
      <c r="AD13" s="170"/>
      <c r="AE13" s="148"/>
    </row>
    <row r="14" spans="2:31" ht="14.1" customHeight="1" x14ac:dyDescent="0.15">
      <c r="B14" s="172" t="s">
        <v>100</v>
      </c>
      <c r="C14" s="163">
        <v>6</v>
      </c>
      <c r="D14" s="178" t="s">
        <v>121</v>
      </c>
      <c r="E14" s="173">
        <v>2205</v>
      </c>
      <c r="F14" s="173">
        <v>2835</v>
      </c>
      <c r="G14" s="178">
        <v>2498.3722668543983</v>
      </c>
      <c r="H14" s="173">
        <v>15785.9</v>
      </c>
      <c r="I14" s="173">
        <v>1680</v>
      </c>
      <c r="J14" s="173">
        <v>2520</v>
      </c>
      <c r="K14" s="173">
        <v>2134.5803083666819</v>
      </c>
      <c r="L14" s="173">
        <v>16289.2</v>
      </c>
      <c r="M14" s="173">
        <v>945</v>
      </c>
      <c r="N14" s="173">
        <v>1260</v>
      </c>
      <c r="O14" s="173">
        <v>1151.0450827122338</v>
      </c>
      <c r="P14" s="173">
        <v>16360.1</v>
      </c>
      <c r="Q14" s="173">
        <v>1995</v>
      </c>
      <c r="R14" s="173">
        <v>2625</v>
      </c>
      <c r="S14" s="173">
        <v>2293.3246355183101</v>
      </c>
      <c r="T14" s="173">
        <v>40266.5</v>
      </c>
      <c r="U14" s="173">
        <v>2205</v>
      </c>
      <c r="V14" s="173">
        <v>2919</v>
      </c>
      <c r="W14" s="173">
        <v>2479.3419602395652</v>
      </c>
      <c r="X14" s="178">
        <v>222401</v>
      </c>
    </row>
    <row r="15" spans="2:31" ht="14.1" customHeight="1" x14ac:dyDescent="0.15">
      <c r="B15" s="172"/>
      <c r="C15" s="163">
        <v>7</v>
      </c>
      <c r="D15" s="178"/>
      <c r="E15" s="173">
        <v>2100</v>
      </c>
      <c r="F15" s="173">
        <v>2730</v>
      </c>
      <c r="G15" s="173">
        <v>2439.2849855010204</v>
      </c>
      <c r="H15" s="173">
        <v>15305.900000000001</v>
      </c>
      <c r="I15" s="173">
        <v>1680</v>
      </c>
      <c r="J15" s="173">
        <v>2415</v>
      </c>
      <c r="K15" s="173">
        <v>2000.815914125677</v>
      </c>
      <c r="L15" s="173">
        <v>11686.1</v>
      </c>
      <c r="M15" s="173">
        <v>1047.9000000000001</v>
      </c>
      <c r="N15" s="173">
        <v>1260</v>
      </c>
      <c r="O15" s="173">
        <v>1151.0238505710704</v>
      </c>
      <c r="P15" s="173">
        <v>14225.9</v>
      </c>
      <c r="Q15" s="173">
        <v>1942.5</v>
      </c>
      <c r="R15" s="173">
        <v>2634.4500000000003</v>
      </c>
      <c r="S15" s="173">
        <v>2240.7918771861641</v>
      </c>
      <c r="T15" s="173">
        <v>34543.300000000003</v>
      </c>
      <c r="U15" s="173">
        <v>2132.5500000000002</v>
      </c>
      <c r="V15" s="173">
        <v>2846.55</v>
      </c>
      <c r="W15" s="173">
        <v>2388.2028355957768</v>
      </c>
      <c r="X15" s="178">
        <v>224849.69999999998</v>
      </c>
    </row>
    <row r="16" spans="2:31" ht="14.1" customHeight="1" x14ac:dyDescent="0.15">
      <c r="B16" s="172"/>
      <c r="C16" s="163">
        <v>8</v>
      </c>
      <c r="D16" s="178"/>
      <c r="E16" s="173">
        <v>1999.9350000000002</v>
      </c>
      <c r="F16" s="173">
        <v>2695.35</v>
      </c>
      <c r="G16" s="173">
        <v>2392.7010263682569</v>
      </c>
      <c r="H16" s="173">
        <v>17328</v>
      </c>
      <c r="I16" s="173">
        <v>1680</v>
      </c>
      <c r="J16" s="173">
        <v>2415</v>
      </c>
      <c r="K16" s="173">
        <v>2055.2067425876685</v>
      </c>
      <c r="L16" s="173">
        <v>14677.8</v>
      </c>
      <c r="M16" s="173">
        <v>1039.5</v>
      </c>
      <c r="N16" s="173">
        <v>1260</v>
      </c>
      <c r="O16" s="173">
        <v>1139.5955332725616</v>
      </c>
      <c r="P16" s="173">
        <v>8839.5</v>
      </c>
      <c r="Q16" s="173">
        <v>1942.5</v>
      </c>
      <c r="R16" s="173">
        <v>2626.05</v>
      </c>
      <c r="S16" s="173">
        <v>2229.70640454776</v>
      </c>
      <c r="T16" s="173">
        <v>25473.9</v>
      </c>
      <c r="U16" s="173">
        <v>2205</v>
      </c>
      <c r="V16" s="173">
        <v>2730</v>
      </c>
      <c r="W16" s="173">
        <v>2433.3273990067755</v>
      </c>
      <c r="X16" s="178">
        <v>278986.59999999998</v>
      </c>
    </row>
    <row r="17" spans="2:24" ht="14.1" customHeight="1" x14ac:dyDescent="0.15">
      <c r="B17" s="172"/>
      <c r="C17" s="163">
        <v>9</v>
      </c>
      <c r="D17" s="178"/>
      <c r="E17" s="173">
        <v>2100</v>
      </c>
      <c r="F17" s="173">
        <v>2730</v>
      </c>
      <c r="G17" s="173">
        <v>2465.8023554790493</v>
      </c>
      <c r="H17" s="173">
        <v>15545.800000000001</v>
      </c>
      <c r="I17" s="173">
        <v>1785</v>
      </c>
      <c r="J17" s="173">
        <v>2415</v>
      </c>
      <c r="K17" s="173">
        <v>2138.1538726765507</v>
      </c>
      <c r="L17" s="173">
        <v>13525.099999999999</v>
      </c>
      <c r="M17" s="173">
        <v>945</v>
      </c>
      <c r="N17" s="173">
        <v>1260</v>
      </c>
      <c r="O17" s="173">
        <v>1147.4350860289057</v>
      </c>
      <c r="P17" s="173">
        <v>7732.5</v>
      </c>
      <c r="Q17" s="173">
        <v>1995</v>
      </c>
      <c r="R17" s="173">
        <v>2467.5</v>
      </c>
      <c r="S17" s="173">
        <v>2225.9078401556403</v>
      </c>
      <c r="T17" s="173">
        <v>40992.5</v>
      </c>
      <c r="U17" s="173">
        <v>2310</v>
      </c>
      <c r="V17" s="173">
        <v>2677.5</v>
      </c>
      <c r="W17" s="173">
        <v>2497.5699154363115</v>
      </c>
      <c r="X17" s="178">
        <v>194025.5</v>
      </c>
    </row>
    <row r="18" spans="2:24" ht="14.1" customHeight="1" x14ac:dyDescent="0.15">
      <c r="B18" s="172"/>
      <c r="C18" s="163">
        <v>10</v>
      </c>
      <c r="D18" s="178"/>
      <c r="E18" s="173">
        <v>2175.1799999999998</v>
      </c>
      <c r="F18" s="173">
        <v>2625</v>
      </c>
      <c r="G18" s="173">
        <v>2418.6244049757506</v>
      </c>
      <c r="H18" s="173">
        <v>11720.2</v>
      </c>
      <c r="I18" s="173">
        <v>1890</v>
      </c>
      <c r="J18" s="173">
        <v>2415</v>
      </c>
      <c r="K18" s="173">
        <v>2072.6678406339424</v>
      </c>
      <c r="L18" s="173">
        <v>12235.2</v>
      </c>
      <c r="M18" s="173">
        <v>997.5</v>
      </c>
      <c r="N18" s="173">
        <v>1260</v>
      </c>
      <c r="O18" s="173">
        <v>1136.5733638345785</v>
      </c>
      <c r="P18" s="173">
        <v>12252.1</v>
      </c>
      <c r="Q18" s="173">
        <v>2047.5</v>
      </c>
      <c r="R18" s="173">
        <v>2415</v>
      </c>
      <c r="S18" s="173">
        <v>2201.9852914798207</v>
      </c>
      <c r="T18" s="173">
        <v>42524.5</v>
      </c>
      <c r="U18" s="173">
        <v>2299.5</v>
      </c>
      <c r="V18" s="173">
        <v>2677.5</v>
      </c>
      <c r="W18" s="173">
        <v>2502.680165018744</v>
      </c>
      <c r="X18" s="178">
        <v>237496.09999999998</v>
      </c>
    </row>
    <row r="19" spans="2:24" ht="14.1" customHeight="1" x14ac:dyDescent="0.15">
      <c r="B19" s="172"/>
      <c r="C19" s="163">
        <v>11</v>
      </c>
      <c r="D19" s="178"/>
      <c r="E19" s="173">
        <v>1890</v>
      </c>
      <c r="F19" s="173">
        <v>2625</v>
      </c>
      <c r="G19" s="173">
        <v>2261.1532258064522</v>
      </c>
      <c r="H19" s="173">
        <v>21052.7</v>
      </c>
      <c r="I19" s="173">
        <v>1680</v>
      </c>
      <c r="J19" s="173">
        <v>2300.0250000000001</v>
      </c>
      <c r="K19" s="173">
        <v>1941.9969391885054</v>
      </c>
      <c r="L19" s="173">
        <v>19000.399999999998</v>
      </c>
      <c r="M19" s="173">
        <v>945</v>
      </c>
      <c r="N19" s="173">
        <v>1260</v>
      </c>
      <c r="O19" s="173">
        <v>1109.4831436978911</v>
      </c>
      <c r="P19" s="173">
        <v>18956.599999999999</v>
      </c>
      <c r="Q19" s="173">
        <v>1785</v>
      </c>
      <c r="R19" s="173">
        <v>2394</v>
      </c>
      <c r="S19" s="173">
        <v>2093.6231400573961</v>
      </c>
      <c r="T19" s="173">
        <v>64606.2</v>
      </c>
      <c r="U19" s="173">
        <v>2100</v>
      </c>
      <c r="V19" s="173">
        <v>2625</v>
      </c>
      <c r="W19" s="173">
        <v>2367.8234693089803</v>
      </c>
      <c r="X19" s="178">
        <v>461774.10000000003</v>
      </c>
    </row>
    <row r="20" spans="2:24" ht="14.1" customHeight="1" x14ac:dyDescent="0.15">
      <c r="B20" s="172"/>
      <c r="C20" s="163">
        <v>12</v>
      </c>
      <c r="D20" s="178"/>
      <c r="E20" s="173">
        <v>1995</v>
      </c>
      <c r="F20" s="173">
        <v>2467.5</v>
      </c>
      <c r="G20" s="173">
        <v>2282.7936057772117</v>
      </c>
      <c r="H20" s="173">
        <v>25935</v>
      </c>
      <c r="I20" s="173">
        <v>1785</v>
      </c>
      <c r="J20" s="173">
        <v>2205</v>
      </c>
      <c r="K20" s="173">
        <v>1978.4418082281475</v>
      </c>
      <c r="L20" s="173">
        <v>20395.599999999999</v>
      </c>
      <c r="M20" s="173">
        <v>945</v>
      </c>
      <c r="N20" s="173">
        <v>1260</v>
      </c>
      <c r="O20" s="173">
        <v>1109.0360437307827</v>
      </c>
      <c r="P20" s="173">
        <v>13907.3</v>
      </c>
      <c r="Q20" s="173">
        <v>1942.5</v>
      </c>
      <c r="R20" s="173">
        <v>2310</v>
      </c>
      <c r="S20" s="173">
        <v>2139.3438613243234</v>
      </c>
      <c r="T20" s="173">
        <v>32305.1</v>
      </c>
      <c r="U20" s="173">
        <v>2310</v>
      </c>
      <c r="V20" s="173">
        <v>2625</v>
      </c>
      <c r="W20" s="173">
        <v>2504.430581027153</v>
      </c>
      <c r="X20" s="178">
        <v>492885.3</v>
      </c>
    </row>
    <row r="21" spans="2:24" ht="14.1" customHeight="1" x14ac:dyDescent="0.15">
      <c r="B21" s="172" t="s">
        <v>102</v>
      </c>
      <c r="C21" s="163">
        <v>1</v>
      </c>
      <c r="D21" s="178" t="s">
        <v>121</v>
      </c>
      <c r="E21" s="173">
        <v>1942.5</v>
      </c>
      <c r="F21" s="173">
        <v>2520</v>
      </c>
      <c r="G21" s="173">
        <v>2308.99274494683</v>
      </c>
      <c r="H21" s="173">
        <v>20769.8</v>
      </c>
      <c r="I21" s="173">
        <v>1680</v>
      </c>
      <c r="J21" s="173">
        <v>2310</v>
      </c>
      <c r="K21" s="173">
        <v>2031.6715235874933</v>
      </c>
      <c r="L21" s="173">
        <v>23232.399999999998</v>
      </c>
      <c r="M21" s="173">
        <v>997.5</v>
      </c>
      <c r="N21" s="173">
        <v>1312.5</v>
      </c>
      <c r="O21" s="173">
        <v>1112.7554725284801</v>
      </c>
      <c r="P21" s="173">
        <v>13660.400000000001</v>
      </c>
      <c r="Q21" s="173">
        <v>1890</v>
      </c>
      <c r="R21" s="173">
        <v>2317.0349999999999</v>
      </c>
      <c r="S21" s="173">
        <v>2115.0105928095436</v>
      </c>
      <c r="T21" s="173">
        <v>40093.599999999999</v>
      </c>
      <c r="U21" s="173">
        <v>2253.3000000000002</v>
      </c>
      <c r="V21" s="173">
        <v>2625</v>
      </c>
      <c r="W21" s="173">
        <v>2410.2507935320245</v>
      </c>
      <c r="X21" s="178">
        <v>382930.69999999995</v>
      </c>
    </row>
    <row r="22" spans="2:24" ht="14.1" customHeight="1" x14ac:dyDescent="0.15">
      <c r="B22" s="172"/>
      <c r="C22" s="163">
        <v>2</v>
      </c>
      <c r="D22" s="178"/>
      <c r="E22" s="173">
        <v>1995</v>
      </c>
      <c r="F22" s="173">
        <v>2625</v>
      </c>
      <c r="G22" s="173">
        <v>2346.3109192163629</v>
      </c>
      <c r="H22" s="173">
        <v>24057.600000000002</v>
      </c>
      <c r="I22" s="173">
        <v>1732.5</v>
      </c>
      <c r="J22" s="173">
        <v>2310</v>
      </c>
      <c r="K22" s="173">
        <v>2045.5067826674544</v>
      </c>
      <c r="L22" s="173">
        <v>21893.3</v>
      </c>
      <c r="M22" s="173">
        <v>997.5</v>
      </c>
      <c r="N22" s="173">
        <v>1260</v>
      </c>
      <c r="O22" s="173">
        <v>1124.8831613026753</v>
      </c>
      <c r="P22" s="173">
        <v>15539.699999999997</v>
      </c>
      <c r="Q22" s="173">
        <v>1890</v>
      </c>
      <c r="R22" s="173">
        <v>2310</v>
      </c>
      <c r="S22" s="173">
        <v>2160.5151749876768</v>
      </c>
      <c r="T22" s="173">
        <v>46366.399999999994</v>
      </c>
      <c r="U22" s="173">
        <v>2100</v>
      </c>
      <c r="V22" s="173">
        <v>2572.5</v>
      </c>
      <c r="W22" s="173">
        <v>2372.4644394005868</v>
      </c>
      <c r="X22" s="178">
        <v>391057.69999999995</v>
      </c>
    </row>
    <row r="23" spans="2:24" ht="14.1" customHeight="1" x14ac:dyDescent="0.15">
      <c r="B23" s="172"/>
      <c r="C23" s="163">
        <v>3</v>
      </c>
      <c r="D23" s="178"/>
      <c r="E23" s="173">
        <v>2047.5</v>
      </c>
      <c r="F23" s="173">
        <v>2572.5</v>
      </c>
      <c r="G23" s="173">
        <v>2336.4271834108595</v>
      </c>
      <c r="H23" s="173">
        <v>20859.3</v>
      </c>
      <c r="I23" s="173">
        <v>1785</v>
      </c>
      <c r="J23" s="173">
        <v>2257.5</v>
      </c>
      <c r="K23" s="173">
        <v>2109.9344930687689</v>
      </c>
      <c r="L23" s="173">
        <v>15097.6</v>
      </c>
      <c r="M23" s="173">
        <v>945</v>
      </c>
      <c r="N23" s="173">
        <v>1260</v>
      </c>
      <c r="O23" s="173">
        <v>1094.1177551164599</v>
      </c>
      <c r="P23" s="173">
        <v>16320.099999999999</v>
      </c>
      <c r="Q23" s="173">
        <v>1995</v>
      </c>
      <c r="R23" s="173">
        <v>2310</v>
      </c>
      <c r="S23" s="173">
        <v>2160.6281180619044</v>
      </c>
      <c r="T23" s="173">
        <v>23134.500000000004</v>
      </c>
      <c r="U23" s="173">
        <v>2277.4500000000003</v>
      </c>
      <c r="V23" s="173">
        <v>2543.1</v>
      </c>
      <c r="W23" s="173">
        <v>2397.8625242827788</v>
      </c>
      <c r="X23" s="178">
        <v>316024.60000000003</v>
      </c>
    </row>
    <row r="24" spans="2:24" ht="14.1" customHeight="1" x14ac:dyDescent="0.15">
      <c r="B24" s="172"/>
      <c r="C24" s="163">
        <v>4</v>
      </c>
      <c r="D24" s="178"/>
      <c r="E24" s="173">
        <v>2100</v>
      </c>
      <c r="F24" s="173">
        <v>2572.5</v>
      </c>
      <c r="G24" s="173">
        <v>2298.9638805279001</v>
      </c>
      <c r="H24" s="173">
        <v>33260.699999999997</v>
      </c>
      <c r="I24" s="173">
        <v>1680</v>
      </c>
      <c r="J24" s="173">
        <v>2310</v>
      </c>
      <c r="K24" s="173">
        <v>2014.5410346695562</v>
      </c>
      <c r="L24" s="173">
        <v>28976</v>
      </c>
      <c r="M24" s="173">
        <v>892.5</v>
      </c>
      <c r="N24" s="173">
        <v>1260</v>
      </c>
      <c r="O24" s="173">
        <v>1063.7276327160157</v>
      </c>
      <c r="P24" s="173">
        <v>18778.8</v>
      </c>
      <c r="Q24" s="173">
        <v>1995</v>
      </c>
      <c r="R24" s="173">
        <v>2362.5</v>
      </c>
      <c r="S24" s="173">
        <v>2144.1387096774192</v>
      </c>
      <c r="T24" s="173">
        <v>32052.5</v>
      </c>
      <c r="U24" s="173">
        <v>2257.5</v>
      </c>
      <c r="V24" s="173">
        <v>2530.5</v>
      </c>
      <c r="W24" s="173">
        <v>2394.5755443889661</v>
      </c>
      <c r="X24" s="178">
        <v>316931</v>
      </c>
    </row>
    <row r="25" spans="2:24" ht="14.1" customHeight="1" x14ac:dyDescent="0.15">
      <c r="B25" s="172"/>
      <c r="C25" s="163">
        <v>5</v>
      </c>
      <c r="D25" s="178"/>
      <c r="E25" s="173">
        <v>1942.5</v>
      </c>
      <c r="F25" s="173">
        <v>2520</v>
      </c>
      <c r="G25" s="173">
        <v>2264.1683623578538</v>
      </c>
      <c r="H25" s="173">
        <v>34825.199999999997</v>
      </c>
      <c r="I25" s="173">
        <v>1680</v>
      </c>
      <c r="J25" s="173">
        <v>2205</v>
      </c>
      <c r="K25" s="173">
        <v>1902.6255745677772</v>
      </c>
      <c r="L25" s="173">
        <v>34391.300000000003</v>
      </c>
      <c r="M25" s="173">
        <v>892.5</v>
      </c>
      <c r="N25" s="173">
        <v>1250.55</v>
      </c>
      <c r="O25" s="173">
        <v>1058.7799158051796</v>
      </c>
      <c r="P25" s="173">
        <v>27899.200000000001</v>
      </c>
      <c r="Q25" s="173">
        <v>1890</v>
      </c>
      <c r="R25" s="173">
        <v>2377.2000000000003</v>
      </c>
      <c r="S25" s="173">
        <v>2155.1299779776109</v>
      </c>
      <c r="T25" s="173">
        <v>42090.6</v>
      </c>
      <c r="U25" s="173">
        <v>2177.7000000000003</v>
      </c>
      <c r="V25" s="173">
        <v>2489.5500000000002</v>
      </c>
      <c r="W25" s="173">
        <v>2349.1437750777513</v>
      </c>
      <c r="X25" s="178">
        <v>382714.2</v>
      </c>
    </row>
    <row r="26" spans="2:24" ht="14.1" customHeight="1" x14ac:dyDescent="0.15">
      <c r="B26" s="165"/>
      <c r="C26" s="169">
        <v>6</v>
      </c>
      <c r="D26" s="179"/>
      <c r="E26" s="145">
        <v>2100</v>
      </c>
      <c r="F26" s="145">
        <v>2530.5</v>
      </c>
      <c r="G26" s="145">
        <v>2350.2764856631684</v>
      </c>
      <c r="H26" s="145">
        <v>27126.400000000001</v>
      </c>
      <c r="I26" s="145">
        <v>1680</v>
      </c>
      <c r="J26" s="145">
        <v>2205</v>
      </c>
      <c r="K26" s="145">
        <v>1989.1161687416532</v>
      </c>
      <c r="L26" s="145">
        <v>24626.600000000002</v>
      </c>
      <c r="M26" s="145">
        <v>945</v>
      </c>
      <c r="N26" s="145">
        <v>1260</v>
      </c>
      <c r="O26" s="145">
        <v>1096.8175950858297</v>
      </c>
      <c r="P26" s="145">
        <v>17003.5</v>
      </c>
      <c r="Q26" s="145">
        <v>1869</v>
      </c>
      <c r="R26" s="145">
        <v>2394</v>
      </c>
      <c r="S26" s="145">
        <v>2128.9314940473778</v>
      </c>
      <c r="T26" s="145">
        <v>43315.899999999994</v>
      </c>
      <c r="U26" s="145">
        <v>2121</v>
      </c>
      <c r="V26" s="145">
        <v>2420.67</v>
      </c>
      <c r="W26" s="145">
        <v>2281.2285340053245</v>
      </c>
      <c r="X26" s="179">
        <v>284741.2</v>
      </c>
    </row>
    <row r="27" spans="2:24" ht="14.1" customHeight="1" x14ac:dyDescent="0.15">
      <c r="B27" s="199"/>
      <c r="C27" s="216"/>
      <c r="D27" s="217"/>
      <c r="E27" s="172"/>
      <c r="F27" s="173"/>
      <c r="G27" s="173"/>
      <c r="H27" s="178"/>
      <c r="I27" s="172"/>
      <c r="J27" s="173"/>
      <c r="K27" s="173"/>
      <c r="L27" s="178"/>
      <c r="M27" s="172"/>
      <c r="N27" s="173"/>
      <c r="O27" s="173"/>
      <c r="P27" s="178"/>
      <c r="Q27" s="172"/>
      <c r="R27" s="173"/>
      <c r="S27" s="173"/>
      <c r="T27" s="178"/>
      <c r="U27" s="172"/>
      <c r="V27" s="173"/>
      <c r="W27" s="173"/>
      <c r="X27" s="178"/>
    </row>
    <row r="28" spans="2:24" ht="14.1" customHeight="1" x14ac:dyDescent="0.15">
      <c r="B28" s="199"/>
      <c r="C28" s="216"/>
      <c r="D28" s="217"/>
      <c r="E28" s="172"/>
      <c r="F28" s="173"/>
      <c r="G28" s="173"/>
      <c r="H28" s="173"/>
      <c r="I28" s="172"/>
      <c r="J28" s="173"/>
      <c r="K28" s="173"/>
      <c r="L28" s="173"/>
      <c r="M28" s="172"/>
      <c r="N28" s="173"/>
      <c r="O28" s="173"/>
      <c r="P28" s="173"/>
      <c r="Q28" s="172"/>
      <c r="R28" s="173"/>
      <c r="S28" s="173"/>
      <c r="T28" s="173"/>
      <c r="U28" s="172"/>
      <c r="V28" s="173"/>
      <c r="W28" s="173"/>
      <c r="X28" s="173"/>
    </row>
    <row r="29" spans="2:24" ht="14.1" customHeight="1" x14ac:dyDescent="0.15">
      <c r="B29" s="196" t="s">
        <v>129</v>
      </c>
      <c r="C29" s="216"/>
      <c r="D29" s="217"/>
      <c r="E29" s="172"/>
      <c r="F29" s="173"/>
      <c r="G29" s="173"/>
      <c r="H29" s="178"/>
      <c r="I29" s="172"/>
      <c r="J29" s="173"/>
      <c r="K29" s="173"/>
      <c r="L29" s="178"/>
      <c r="M29" s="172"/>
      <c r="N29" s="173"/>
      <c r="O29" s="173"/>
      <c r="P29" s="178"/>
      <c r="Q29" s="172"/>
      <c r="R29" s="173"/>
      <c r="S29" s="173"/>
      <c r="T29" s="178"/>
      <c r="U29" s="172"/>
      <c r="V29" s="173"/>
      <c r="W29" s="173"/>
      <c r="X29" s="178"/>
    </row>
    <row r="30" spans="2:24" ht="14.1" customHeight="1" x14ac:dyDescent="0.15">
      <c r="B30" s="218">
        <v>41066</v>
      </c>
      <c r="C30" s="219"/>
      <c r="D30" s="220">
        <v>41072</v>
      </c>
      <c r="E30" s="221">
        <v>2100</v>
      </c>
      <c r="F30" s="221">
        <v>2520</v>
      </c>
      <c r="G30" s="245">
        <v>2311.4429657794676</v>
      </c>
      <c r="H30" s="178">
        <v>6215.8</v>
      </c>
      <c r="I30" s="221">
        <v>1680</v>
      </c>
      <c r="J30" s="221">
        <v>2205</v>
      </c>
      <c r="K30" s="221">
        <v>1983.9568206326378</v>
      </c>
      <c r="L30" s="172">
        <v>8250.1</v>
      </c>
      <c r="M30" s="221">
        <v>997.5</v>
      </c>
      <c r="N30" s="221">
        <v>1260</v>
      </c>
      <c r="O30" s="221">
        <v>1117.6525862068961</v>
      </c>
      <c r="P30" s="173">
        <v>3856.9</v>
      </c>
      <c r="Q30" s="221">
        <v>1942.5</v>
      </c>
      <c r="R30" s="221">
        <v>2394</v>
      </c>
      <c r="S30" s="221">
        <v>2205.129686304515</v>
      </c>
      <c r="T30" s="173">
        <v>9368.6</v>
      </c>
      <c r="U30" s="221">
        <v>2232.3000000000002</v>
      </c>
      <c r="V30" s="221">
        <v>2420.67</v>
      </c>
      <c r="W30" s="245">
        <v>2322.6242517685473</v>
      </c>
      <c r="X30" s="178">
        <v>56497</v>
      </c>
    </row>
    <row r="31" spans="2:24" ht="14.1" customHeight="1" x14ac:dyDescent="0.15">
      <c r="B31" s="218" t="s">
        <v>130</v>
      </c>
      <c r="C31" s="219"/>
      <c r="D31" s="220"/>
      <c r="E31" s="172"/>
      <c r="F31" s="173"/>
      <c r="G31" s="173"/>
      <c r="H31" s="178"/>
      <c r="I31" s="172"/>
      <c r="J31" s="173"/>
      <c r="K31" s="173"/>
      <c r="L31" s="178"/>
      <c r="M31" s="172"/>
      <c r="N31" s="173"/>
      <c r="O31" s="173"/>
      <c r="P31" s="178"/>
      <c r="Q31" s="172"/>
      <c r="R31" s="173"/>
      <c r="S31" s="173"/>
      <c r="T31" s="178"/>
      <c r="U31" s="172"/>
      <c r="V31" s="173"/>
      <c r="W31" s="173"/>
      <c r="X31" s="178"/>
    </row>
    <row r="32" spans="2:24" ht="14.1" customHeight="1" x14ac:dyDescent="0.15">
      <c r="B32" s="218">
        <v>41073</v>
      </c>
      <c r="C32" s="219"/>
      <c r="D32" s="220">
        <v>41079</v>
      </c>
      <c r="E32" s="224">
        <v>2152.5</v>
      </c>
      <c r="F32" s="225">
        <v>2520</v>
      </c>
      <c r="G32" s="225">
        <v>2373.8012515228706</v>
      </c>
      <c r="H32" s="225">
        <v>7823.2</v>
      </c>
      <c r="I32" s="225">
        <v>1680</v>
      </c>
      <c r="J32" s="225">
        <v>2205</v>
      </c>
      <c r="K32" s="225">
        <v>1996.4281217809316</v>
      </c>
      <c r="L32" s="225">
        <v>6023.8</v>
      </c>
      <c r="M32" s="225">
        <v>997.5</v>
      </c>
      <c r="N32" s="225">
        <v>1260</v>
      </c>
      <c r="O32" s="225">
        <v>1105.7906859602533</v>
      </c>
      <c r="P32" s="225">
        <v>4814.3999999999996</v>
      </c>
      <c r="Q32" s="225">
        <v>1934.94</v>
      </c>
      <c r="R32" s="225">
        <v>2362.5</v>
      </c>
      <c r="S32" s="225">
        <v>2159.8944188722671</v>
      </c>
      <c r="T32" s="225">
        <v>13961.3</v>
      </c>
      <c r="U32" s="225">
        <v>2189.25</v>
      </c>
      <c r="V32" s="225">
        <v>2415</v>
      </c>
      <c r="W32" s="225">
        <v>2314.0315057616353</v>
      </c>
      <c r="X32" s="225">
        <v>65064.3</v>
      </c>
    </row>
    <row r="33" spans="2:24" ht="14.1" customHeight="1" x14ac:dyDescent="0.15">
      <c r="B33" s="218" t="s">
        <v>131</v>
      </c>
      <c r="C33" s="219"/>
      <c r="D33" s="220"/>
      <c r="E33" s="224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</row>
    <row r="34" spans="2:24" ht="14.1" customHeight="1" x14ac:dyDescent="0.15">
      <c r="B34" s="218">
        <v>41080</v>
      </c>
      <c r="C34" s="219"/>
      <c r="D34" s="220">
        <v>41086</v>
      </c>
      <c r="E34" s="224">
        <v>2100</v>
      </c>
      <c r="F34" s="225">
        <v>2530.5</v>
      </c>
      <c r="G34" s="225">
        <v>2348.7914423076909</v>
      </c>
      <c r="H34" s="240">
        <v>5913.9</v>
      </c>
      <c r="I34" s="224">
        <v>1680</v>
      </c>
      <c r="J34" s="225">
        <v>2205</v>
      </c>
      <c r="K34" s="225">
        <v>1993.6465426682328</v>
      </c>
      <c r="L34" s="240">
        <v>4372.6000000000004</v>
      </c>
      <c r="M34" s="224">
        <v>997.5</v>
      </c>
      <c r="N34" s="225">
        <v>1260</v>
      </c>
      <c r="O34" s="225">
        <v>1110.0186909345466</v>
      </c>
      <c r="P34" s="240">
        <v>3541.4</v>
      </c>
      <c r="Q34" s="224">
        <v>1900.5</v>
      </c>
      <c r="R34" s="225">
        <v>2310</v>
      </c>
      <c r="S34" s="225">
        <v>2124.1556406243399</v>
      </c>
      <c r="T34" s="240">
        <v>5755.3</v>
      </c>
      <c r="U34" s="224">
        <v>2179.8000000000002</v>
      </c>
      <c r="V34" s="225">
        <v>2345.7000000000003</v>
      </c>
      <c r="W34" s="225">
        <v>2276.3572097027777</v>
      </c>
      <c r="X34" s="240">
        <v>78760.800000000003</v>
      </c>
    </row>
    <row r="35" spans="2:24" ht="14.1" customHeight="1" x14ac:dyDescent="0.15">
      <c r="B35" s="218" t="s">
        <v>132</v>
      </c>
      <c r="C35" s="219"/>
      <c r="D35" s="220"/>
      <c r="E35" s="224"/>
      <c r="F35" s="225"/>
      <c r="G35" s="225"/>
      <c r="H35" s="240"/>
      <c r="I35" s="224"/>
      <c r="J35" s="225"/>
      <c r="K35" s="225"/>
      <c r="L35" s="240"/>
      <c r="M35" s="224"/>
      <c r="N35" s="225"/>
      <c r="O35" s="225"/>
      <c r="P35" s="240"/>
      <c r="Q35" s="224"/>
      <c r="R35" s="225"/>
      <c r="S35" s="225"/>
      <c r="T35" s="240"/>
      <c r="U35" s="224"/>
      <c r="V35" s="225"/>
      <c r="W35" s="225"/>
      <c r="X35" s="240"/>
    </row>
    <row r="36" spans="2:24" ht="14.1" customHeight="1" x14ac:dyDescent="0.15">
      <c r="B36" s="218">
        <v>41087</v>
      </c>
      <c r="C36" s="219"/>
      <c r="D36" s="220">
        <v>41093</v>
      </c>
      <c r="E36" s="224">
        <v>2152.5</v>
      </c>
      <c r="F36" s="225">
        <v>2520</v>
      </c>
      <c r="G36" s="225">
        <v>2351.8516350423893</v>
      </c>
      <c r="H36" s="240">
        <v>7173.5</v>
      </c>
      <c r="I36" s="224">
        <v>1680</v>
      </c>
      <c r="J36" s="225">
        <v>2205</v>
      </c>
      <c r="K36" s="225">
        <v>1983.6851645777208</v>
      </c>
      <c r="L36" s="240">
        <v>5980.1</v>
      </c>
      <c r="M36" s="224">
        <v>945</v>
      </c>
      <c r="N36" s="225">
        <v>1207.5</v>
      </c>
      <c r="O36" s="225">
        <v>1075.6167143337825</v>
      </c>
      <c r="P36" s="240">
        <v>4790.8</v>
      </c>
      <c r="Q36" s="224">
        <v>1869</v>
      </c>
      <c r="R36" s="225">
        <v>2257.5</v>
      </c>
      <c r="S36" s="225">
        <v>2094.0984991838691</v>
      </c>
      <c r="T36" s="240">
        <v>14230.7</v>
      </c>
      <c r="U36" s="224">
        <v>2121</v>
      </c>
      <c r="V36" s="225">
        <v>2310</v>
      </c>
      <c r="W36" s="225">
        <v>2227.6907129126275</v>
      </c>
      <c r="X36" s="240">
        <v>84419.1</v>
      </c>
    </row>
    <row r="37" spans="2:24" s="148" customFormat="1" ht="14.1" customHeight="1" x14ac:dyDescent="0.15">
      <c r="B37" s="218" t="s">
        <v>133</v>
      </c>
      <c r="C37" s="219"/>
      <c r="D37" s="220"/>
      <c r="E37" s="172"/>
      <c r="F37" s="173"/>
      <c r="G37" s="173"/>
      <c r="H37" s="178"/>
      <c r="I37" s="172"/>
      <c r="J37" s="173"/>
      <c r="K37" s="173"/>
      <c r="L37" s="178"/>
      <c r="M37" s="172"/>
      <c r="N37" s="173"/>
      <c r="O37" s="173"/>
      <c r="P37" s="178"/>
      <c r="Q37" s="172"/>
      <c r="R37" s="173"/>
      <c r="S37" s="173"/>
      <c r="T37" s="178"/>
      <c r="U37" s="172"/>
      <c r="V37" s="173"/>
      <c r="W37" s="173"/>
      <c r="X37" s="178"/>
    </row>
    <row r="38" spans="2:24" s="148" customFormat="1" ht="14.1" customHeight="1" x14ac:dyDescent="0.15">
      <c r="B38" s="229"/>
      <c r="C38" s="230"/>
      <c r="D38" s="231"/>
      <c r="E38" s="165"/>
      <c r="F38" s="145"/>
      <c r="G38" s="145"/>
      <c r="H38" s="179"/>
      <c r="I38" s="165"/>
      <c r="J38" s="145"/>
      <c r="K38" s="145"/>
      <c r="L38" s="179"/>
      <c r="M38" s="165"/>
      <c r="N38" s="145"/>
      <c r="O38" s="145"/>
      <c r="P38" s="179"/>
      <c r="Q38" s="165"/>
      <c r="R38" s="145"/>
      <c r="S38" s="145"/>
      <c r="T38" s="179"/>
      <c r="U38" s="165"/>
      <c r="V38" s="145"/>
      <c r="W38" s="145"/>
      <c r="X38" s="179"/>
    </row>
    <row r="40" spans="2:24" x14ac:dyDescent="0.15">
      <c r="X40" s="148"/>
    </row>
    <row r="41" spans="2:24" x14ac:dyDescent="0.15">
      <c r="X41" s="148"/>
    </row>
    <row r="42" spans="2:24" x14ac:dyDescent="0.15"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48"/>
    </row>
    <row r="43" spans="2:24" x14ac:dyDescent="0.15">
      <c r="X43" s="148"/>
    </row>
    <row r="44" spans="2:24" x14ac:dyDescent="0.15">
      <c r="X44" s="148"/>
    </row>
    <row r="45" spans="2:24" x14ac:dyDescent="0.15">
      <c r="X45" s="148"/>
    </row>
    <row r="46" spans="2:24" x14ac:dyDescent="0.15">
      <c r="X46" s="148"/>
    </row>
    <row r="47" spans="2:24" x14ac:dyDescent="0.15">
      <c r="X47" s="148"/>
    </row>
  </sheetData>
  <phoneticPr fontId="6"/>
  <conditionalFormatting sqref="B38">
    <cfRule type="cellIs" dxfId="5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16384" width="7.5" style="149"/>
  </cols>
  <sheetData>
    <row r="3" spans="2:27" x14ac:dyDescent="0.15">
      <c r="B3" s="149" t="s">
        <v>135</v>
      </c>
    </row>
    <row r="4" spans="2:27" ht="11.25" customHeight="1" x14ac:dyDescent="0.15">
      <c r="T4" s="150" t="s">
        <v>148</v>
      </c>
    </row>
    <row r="5" spans="2:27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48"/>
    </row>
    <row r="6" spans="2:27" ht="13.5" customHeight="1" x14ac:dyDescent="0.15">
      <c r="B6" s="193"/>
      <c r="C6" s="194" t="s">
        <v>88</v>
      </c>
      <c r="D6" s="195"/>
      <c r="E6" s="727" t="s">
        <v>149</v>
      </c>
      <c r="F6" s="728"/>
      <c r="G6" s="728"/>
      <c r="H6" s="729"/>
      <c r="I6" s="727" t="s">
        <v>150</v>
      </c>
      <c r="J6" s="728"/>
      <c r="K6" s="728"/>
      <c r="L6" s="729"/>
      <c r="M6" s="727" t="s">
        <v>151</v>
      </c>
      <c r="N6" s="728"/>
      <c r="O6" s="728"/>
      <c r="P6" s="729"/>
      <c r="Q6" s="727" t="s">
        <v>152</v>
      </c>
      <c r="R6" s="728"/>
      <c r="S6" s="728"/>
      <c r="T6" s="729"/>
      <c r="V6" s="170"/>
      <c r="W6" s="157"/>
      <c r="X6" s="157"/>
      <c r="Y6" s="148"/>
      <c r="Z6" s="148"/>
      <c r="AA6" s="148"/>
    </row>
    <row r="7" spans="2:27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V7" s="170"/>
      <c r="W7" s="170"/>
      <c r="X7" s="170"/>
      <c r="Y7" s="148"/>
      <c r="Z7" s="148"/>
      <c r="AA7" s="148"/>
    </row>
    <row r="8" spans="2:27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V8" s="170"/>
      <c r="W8" s="170"/>
      <c r="X8" s="170"/>
      <c r="Y8" s="148"/>
      <c r="Z8" s="148"/>
      <c r="AA8" s="148"/>
    </row>
    <row r="9" spans="2:27" ht="12.95" customHeight="1" x14ac:dyDescent="0.15">
      <c r="B9" s="151" t="s">
        <v>0</v>
      </c>
      <c r="C9" s="163">
        <v>19</v>
      </c>
      <c r="D9" s="171" t="s">
        <v>1</v>
      </c>
      <c r="E9" s="172">
        <v>4095</v>
      </c>
      <c r="F9" s="173">
        <v>5775</v>
      </c>
      <c r="G9" s="148">
        <v>5007</v>
      </c>
      <c r="H9" s="173">
        <v>86002</v>
      </c>
      <c r="I9" s="172">
        <v>5670</v>
      </c>
      <c r="J9" s="173">
        <v>7088</v>
      </c>
      <c r="K9" s="148">
        <v>6299</v>
      </c>
      <c r="L9" s="173">
        <v>205928</v>
      </c>
      <c r="M9" s="172">
        <v>3465</v>
      </c>
      <c r="N9" s="173">
        <v>3990</v>
      </c>
      <c r="O9" s="148">
        <v>3698</v>
      </c>
      <c r="P9" s="173">
        <v>75363</v>
      </c>
      <c r="Q9" s="172">
        <v>1365</v>
      </c>
      <c r="R9" s="173">
        <v>2048</v>
      </c>
      <c r="S9" s="148">
        <v>1865</v>
      </c>
      <c r="T9" s="173">
        <v>197567</v>
      </c>
      <c r="V9" s="170"/>
      <c r="W9" s="170"/>
      <c r="X9" s="170"/>
      <c r="Y9" s="148"/>
      <c r="Z9" s="148"/>
      <c r="AA9" s="148"/>
    </row>
    <row r="10" spans="2:27" ht="12.95" customHeight="1" x14ac:dyDescent="0.15">
      <c r="B10" s="172"/>
      <c r="C10" s="163">
        <v>20</v>
      </c>
      <c r="D10" s="178"/>
      <c r="E10" s="172">
        <v>3360</v>
      </c>
      <c r="F10" s="173">
        <v>5361</v>
      </c>
      <c r="G10" s="148">
        <v>4383</v>
      </c>
      <c r="H10" s="173">
        <v>121490</v>
      </c>
      <c r="I10" s="172">
        <v>5250</v>
      </c>
      <c r="J10" s="173">
        <v>6668</v>
      </c>
      <c r="K10" s="148">
        <v>5877</v>
      </c>
      <c r="L10" s="173">
        <v>248592</v>
      </c>
      <c r="M10" s="172">
        <v>2835</v>
      </c>
      <c r="N10" s="173">
        <v>3780</v>
      </c>
      <c r="O10" s="148">
        <v>3265</v>
      </c>
      <c r="P10" s="173">
        <v>60371</v>
      </c>
      <c r="Q10" s="172">
        <v>1523</v>
      </c>
      <c r="R10" s="173">
        <v>1995</v>
      </c>
      <c r="S10" s="148">
        <v>1895</v>
      </c>
      <c r="T10" s="173">
        <v>121013</v>
      </c>
      <c r="V10" s="170"/>
      <c r="W10" s="170"/>
      <c r="X10" s="170"/>
      <c r="Y10" s="148"/>
      <c r="Z10" s="148"/>
      <c r="AA10" s="148"/>
    </row>
    <row r="11" spans="2:27" ht="12.95" customHeight="1" x14ac:dyDescent="0.15">
      <c r="B11" s="172"/>
      <c r="C11" s="163">
        <v>21</v>
      </c>
      <c r="D11" s="178"/>
      <c r="E11" s="148">
        <v>2940</v>
      </c>
      <c r="F11" s="173">
        <v>4725</v>
      </c>
      <c r="G11" s="148">
        <v>3985</v>
      </c>
      <c r="H11" s="173">
        <v>187762</v>
      </c>
      <c r="I11" s="172">
        <v>4620</v>
      </c>
      <c r="J11" s="173">
        <v>6615</v>
      </c>
      <c r="K11" s="148">
        <v>5205</v>
      </c>
      <c r="L11" s="173">
        <v>337602</v>
      </c>
      <c r="M11" s="161" t="s">
        <v>153</v>
      </c>
      <c r="N11" s="246" t="s">
        <v>153</v>
      </c>
      <c r="O11" s="163" t="s">
        <v>153</v>
      </c>
      <c r="P11" s="246" t="s">
        <v>153</v>
      </c>
      <c r="Q11" s="161" t="s">
        <v>153</v>
      </c>
      <c r="R11" s="246" t="s">
        <v>153</v>
      </c>
      <c r="S11" s="163" t="s">
        <v>153</v>
      </c>
      <c r="T11" s="246" t="s">
        <v>153</v>
      </c>
      <c r="V11" s="148"/>
      <c r="W11" s="148"/>
      <c r="X11" s="148"/>
      <c r="Y11" s="148"/>
      <c r="Z11" s="148"/>
      <c r="AA11" s="148"/>
    </row>
    <row r="12" spans="2:27" ht="12.95" customHeight="1" x14ac:dyDescent="0.15">
      <c r="B12" s="172"/>
      <c r="C12" s="163">
        <v>22</v>
      </c>
      <c r="D12" s="178"/>
      <c r="E12" s="173">
        <v>3360</v>
      </c>
      <c r="F12" s="173">
        <v>4725</v>
      </c>
      <c r="G12" s="173">
        <v>3925</v>
      </c>
      <c r="H12" s="173">
        <v>187459</v>
      </c>
      <c r="I12" s="173">
        <v>4515</v>
      </c>
      <c r="J12" s="173">
        <v>5933</v>
      </c>
      <c r="K12" s="173">
        <v>5058</v>
      </c>
      <c r="L12" s="173">
        <v>346402</v>
      </c>
      <c r="M12" s="246" t="s">
        <v>153</v>
      </c>
      <c r="N12" s="246" t="s">
        <v>153</v>
      </c>
      <c r="O12" s="246" t="s">
        <v>153</v>
      </c>
      <c r="P12" s="246" t="s">
        <v>153</v>
      </c>
      <c r="Q12" s="246" t="s">
        <v>153</v>
      </c>
      <c r="R12" s="246" t="s">
        <v>153</v>
      </c>
      <c r="S12" s="246" t="s">
        <v>153</v>
      </c>
      <c r="T12" s="247" t="s">
        <v>153</v>
      </c>
      <c r="V12" s="170"/>
      <c r="W12" s="170"/>
      <c r="X12" s="170"/>
      <c r="Y12" s="170"/>
      <c r="Z12" s="170"/>
      <c r="AA12" s="148"/>
    </row>
    <row r="13" spans="2:27" ht="12.95" customHeight="1" x14ac:dyDescent="0.15">
      <c r="B13" s="165"/>
      <c r="C13" s="169">
        <v>23</v>
      </c>
      <c r="D13" s="179"/>
      <c r="E13" s="180">
        <v>3150</v>
      </c>
      <c r="F13" s="180">
        <v>5040</v>
      </c>
      <c r="G13" s="180">
        <v>3993.2817146993016</v>
      </c>
      <c r="H13" s="180">
        <v>94830.6</v>
      </c>
      <c r="I13" s="180">
        <v>4200</v>
      </c>
      <c r="J13" s="180">
        <v>6300</v>
      </c>
      <c r="K13" s="180">
        <v>5037.2732737440519</v>
      </c>
      <c r="L13" s="180">
        <v>199063.6</v>
      </c>
      <c r="M13" s="168" t="s">
        <v>153</v>
      </c>
      <c r="N13" s="168" t="s">
        <v>153</v>
      </c>
      <c r="O13" s="168" t="s">
        <v>153</v>
      </c>
      <c r="P13" s="168" t="s">
        <v>153</v>
      </c>
      <c r="Q13" s="168" t="s">
        <v>153</v>
      </c>
      <c r="R13" s="168" t="s">
        <v>153</v>
      </c>
      <c r="S13" s="168" t="s">
        <v>153</v>
      </c>
      <c r="T13" s="182" t="s">
        <v>153</v>
      </c>
      <c r="V13" s="157"/>
      <c r="W13" s="170"/>
      <c r="X13" s="170"/>
      <c r="Y13" s="170"/>
      <c r="Z13" s="170"/>
      <c r="AA13" s="148"/>
    </row>
    <row r="14" spans="2:27" ht="12.95" customHeight="1" x14ac:dyDescent="0.15">
      <c r="B14" s="172" t="s">
        <v>100</v>
      </c>
      <c r="C14" s="163">
        <v>6</v>
      </c>
      <c r="D14" s="178" t="s">
        <v>101</v>
      </c>
      <c r="E14" s="173">
        <v>3255</v>
      </c>
      <c r="F14" s="173">
        <v>4095</v>
      </c>
      <c r="G14" s="173">
        <v>3721.9368685801264</v>
      </c>
      <c r="H14" s="173">
        <v>7605</v>
      </c>
      <c r="I14" s="175">
        <v>4410</v>
      </c>
      <c r="J14" s="175">
        <v>5460</v>
      </c>
      <c r="K14" s="175">
        <v>4902.8253427726486</v>
      </c>
      <c r="L14" s="173">
        <v>18134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9">
        <v>0</v>
      </c>
      <c r="U14" s="148"/>
    </row>
    <row r="15" spans="2:27" ht="12.95" customHeight="1" x14ac:dyDescent="0.15">
      <c r="B15" s="172"/>
      <c r="C15" s="163">
        <v>7</v>
      </c>
      <c r="D15" s="178"/>
      <c r="E15" s="173">
        <v>3150</v>
      </c>
      <c r="F15" s="173">
        <v>3990</v>
      </c>
      <c r="G15" s="173">
        <v>3645.5662162872618</v>
      </c>
      <c r="H15" s="173">
        <v>5169</v>
      </c>
      <c r="I15" s="175">
        <v>4200</v>
      </c>
      <c r="J15" s="175">
        <v>5460</v>
      </c>
      <c r="K15" s="175">
        <v>4797.9857597404607</v>
      </c>
      <c r="L15" s="173">
        <v>12930.6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9">
        <v>0</v>
      </c>
      <c r="U15" s="148"/>
    </row>
    <row r="16" spans="2:27" ht="12.95" customHeight="1" x14ac:dyDescent="0.15">
      <c r="B16" s="172"/>
      <c r="C16" s="163">
        <v>8</v>
      </c>
      <c r="D16" s="178"/>
      <c r="E16" s="173">
        <v>3360</v>
      </c>
      <c r="F16" s="173">
        <v>4200</v>
      </c>
      <c r="G16" s="173">
        <v>3843.303793830235</v>
      </c>
      <c r="H16" s="173">
        <v>7305.7</v>
      </c>
      <c r="I16" s="175">
        <v>4200</v>
      </c>
      <c r="J16" s="175">
        <v>5250</v>
      </c>
      <c r="K16" s="175">
        <v>4714.9870358163062</v>
      </c>
      <c r="L16" s="178">
        <v>16135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9">
        <v>0</v>
      </c>
      <c r="T16" s="248">
        <v>0</v>
      </c>
      <c r="U16" s="148"/>
    </row>
    <row r="17" spans="2:21" ht="12.95" customHeight="1" x14ac:dyDescent="0.15">
      <c r="B17" s="172"/>
      <c r="C17" s="163">
        <v>9</v>
      </c>
      <c r="D17" s="178"/>
      <c r="E17" s="173">
        <v>3465</v>
      </c>
      <c r="F17" s="173">
        <v>4725</v>
      </c>
      <c r="G17" s="173">
        <v>4107.7587900096987</v>
      </c>
      <c r="H17" s="173">
        <v>6884.5</v>
      </c>
      <c r="I17" s="175">
        <v>4305</v>
      </c>
      <c r="J17" s="175">
        <v>5775</v>
      </c>
      <c r="K17" s="175">
        <v>4940.0790174792082</v>
      </c>
      <c r="L17" s="173">
        <v>16836.8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9">
        <v>0</v>
      </c>
      <c r="U17" s="148"/>
    </row>
    <row r="18" spans="2:21" ht="12.95" customHeight="1" x14ac:dyDescent="0.15">
      <c r="B18" s="172"/>
      <c r="C18" s="163">
        <v>10</v>
      </c>
      <c r="D18" s="178"/>
      <c r="E18" s="173">
        <v>3360</v>
      </c>
      <c r="F18" s="173">
        <v>4410</v>
      </c>
      <c r="G18" s="173">
        <v>3981.2356164383568</v>
      </c>
      <c r="H18" s="173">
        <v>6343.7</v>
      </c>
      <c r="I18" s="175">
        <v>4515</v>
      </c>
      <c r="J18" s="175">
        <v>6090</v>
      </c>
      <c r="K18" s="175">
        <v>5159.6044458844381</v>
      </c>
      <c r="L18" s="173">
        <v>15683.3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9">
        <v>0</v>
      </c>
      <c r="U18" s="148"/>
    </row>
    <row r="19" spans="2:21" ht="12.95" customHeight="1" x14ac:dyDescent="0.15">
      <c r="B19" s="172"/>
      <c r="C19" s="163">
        <v>11</v>
      </c>
      <c r="D19" s="178"/>
      <c r="E19" s="173">
        <v>3990</v>
      </c>
      <c r="F19" s="173">
        <v>5040</v>
      </c>
      <c r="G19" s="173">
        <v>4427.4985890889511</v>
      </c>
      <c r="H19" s="173">
        <v>8391</v>
      </c>
      <c r="I19" s="175">
        <v>4935</v>
      </c>
      <c r="J19" s="175">
        <v>6090</v>
      </c>
      <c r="K19" s="175">
        <v>5382.503651037664</v>
      </c>
      <c r="L19" s="173">
        <v>18204.8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9">
        <v>0</v>
      </c>
      <c r="U19" s="148"/>
    </row>
    <row r="20" spans="2:21" ht="12.95" customHeight="1" x14ac:dyDescent="0.15">
      <c r="B20" s="172"/>
      <c r="C20" s="163">
        <v>12</v>
      </c>
      <c r="D20" s="178"/>
      <c r="E20" s="173">
        <v>3885</v>
      </c>
      <c r="F20" s="173">
        <v>4725</v>
      </c>
      <c r="G20" s="173">
        <v>4339.1350395206509</v>
      </c>
      <c r="H20" s="173">
        <v>12322.4</v>
      </c>
      <c r="I20" s="175">
        <v>5040</v>
      </c>
      <c r="J20" s="175">
        <v>6300</v>
      </c>
      <c r="K20" s="175">
        <v>5615.6799559817637</v>
      </c>
      <c r="L20" s="173">
        <v>23074.2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9">
        <v>0</v>
      </c>
      <c r="U20" s="148"/>
    </row>
    <row r="21" spans="2:21" ht="12.95" customHeight="1" x14ac:dyDescent="0.15">
      <c r="B21" s="172" t="s">
        <v>102</v>
      </c>
      <c r="C21" s="163">
        <v>1</v>
      </c>
      <c r="D21" s="178" t="s">
        <v>101</v>
      </c>
      <c r="E21" s="173">
        <v>3465</v>
      </c>
      <c r="F21" s="173">
        <v>4725</v>
      </c>
      <c r="G21" s="173">
        <v>4294.4943224062172</v>
      </c>
      <c r="H21" s="173">
        <v>10204.299999999999</v>
      </c>
      <c r="I21" s="175">
        <v>4830</v>
      </c>
      <c r="J21" s="175">
        <v>6090</v>
      </c>
      <c r="K21" s="175">
        <v>5462.6764885522816</v>
      </c>
      <c r="L21" s="173">
        <v>15635.6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9">
        <v>0</v>
      </c>
      <c r="U21" s="148"/>
    </row>
    <row r="22" spans="2:21" ht="12.95" customHeight="1" x14ac:dyDescent="0.15">
      <c r="B22" s="172"/>
      <c r="C22" s="163">
        <v>2</v>
      </c>
      <c r="D22" s="178"/>
      <c r="E22" s="173">
        <v>3675</v>
      </c>
      <c r="F22" s="173">
        <v>4725</v>
      </c>
      <c r="G22" s="173">
        <v>4515.0597189695554</v>
      </c>
      <c r="H22" s="173">
        <v>7609</v>
      </c>
      <c r="I22" s="175">
        <v>5040</v>
      </c>
      <c r="J22" s="175">
        <v>6090</v>
      </c>
      <c r="K22" s="175">
        <v>5460.3522359324397</v>
      </c>
      <c r="L22" s="173">
        <v>14862.7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9">
        <v>0</v>
      </c>
      <c r="U22" s="148"/>
    </row>
    <row r="23" spans="2:21" ht="12.95" customHeight="1" x14ac:dyDescent="0.15">
      <c r="B23" s="172"/>
      <c r="C23" s="163">
        <v>3</v>
      </c>
      <c r="D23" s="178"/>
      <c r="E23" s="173">
        <v>4095</v>
      </c>
      <c r="F23" s="173">
        <v>4672.5</v>
      </c>
      <c r="G23" s="173">
        <v>4410.0079817559872</v>
      </c>
      <c r="H23" s="173">
        <v>9873.7000000000007</v>
      </c>
      <c r="I23" s="175">
        <v>5250</v>
      </c>
      <c r="J23" s="175">
        <v>5670</v>
      </c>
      <c r="K23" s="175">
        <v>5460.5643234942845</v>
      </c>
      <c r="L23" s="173">
        <v>20964.599999999999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9">
        <v>0</v>
      </c>
      <c r="U23" s="148"/>
    </row>
    <row r="24" spans="2:21" ht="12.95" customHeight="1" x14ac:dyDescent="0.15">
      <c r="B24" s="172"/>
      <c r="C24" s="163">
        <v>4</v>
      </c>
      <c r="D24" s="178"/>
      <c r="E24" s="173">
        <v>3150</v>
      </c>
      <c r="F24" s="173">
        <v>5250</v>
      </c>
      <c r="G24" s="173">
        <v>4725.4075320658576</v>
      </c>
      <c r="H24" s="173">
        <v>15004.6</v>
      </c>
      <c r="I24" s="175">
        <v>4200</v>
      </c>
      <c r="J24" s="175">
        <v>6300</v>
      </c>
      <c r="K24" s="175">
        <v>4934.8326449037677</v>
      </c>
      <c r="L24" s="173">
        <v>29154.9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9">
        <v>0</v>
      </c>
      <c r="U24" s="148"/>
    </row>
    <row r="25" spans="2:21" ht="12.95" customHeight="1" x14ac:dyDescent="0.15">
      <c r="B25" s="172"/>
      <c r="C25" s="163">
        <v>5</v>
      </c>
      <c r="D25" s="178"/>
      <c r="E25" s="173">
        <v>3150</v>
      </c>
      <c r="F25" s="173">
        <v>5250</v>
      </c>
      <c r="G25" s="173">
        <v>4241.6658982610325</v>
      </c>
      <c r="H25" s="173">
        <v>18388</v>
      </c>
      <c r="I25" s="175">
        <v>4200</v>
      </c>
      <c r="J25" s="175">
        <v>6300</v>
      </c>
      <c r="K25" s="175">
        <v>4897.7514838102989</v>
      </c>
      <c r="L25" s="173">
        <v>35992.300000000003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9">
        <v>0</v>
      </c>
      <c r="U25" s="148"/>
    </row>
    <row r="26" spans="2:21" ht="12.95" customHeight="1" x14ac:dyDescent="0.15">
      <c r="B26" s="165"/>
      <c r="C26" s="169">
        <v>6</v>
      </c>
      <c r="D26" s="179"/>
      <c r="E26" s="145">
        <v>4200</v>
      </c>
      <c r="F26" s="145">
        <v>4935</v>
      </c>
      <c r="G26" s="145">
        <v>4515.0273301933539</v>
      </c>
      <c r="H26" s="145">
        <v>15225.3</v>
      </c>
      <c r="I26" s="187">
        <v>4830</v>
      </c>
      <c r="J26" s="187">
        <v>5775</v>
      </c>
      <c r="K26" s="187">
        <v>5040.2376032349821</v>
      </c>
      <c r="L26" s="145">
        <v>31742.9</v>
      </c>
      <c r="M26" s="250">
        <v>0</v>
      </c>
      <c r="N26" s="250">
        <v>0</v>
      </c>
      <c r="O26" s="250">
        <v>0</v>
      </c>
      <c r="P26" s="250">
        <v>0</v>
      </c>
      <c r="Q26" s="250">
        <v>0</v>
      </c>
      <c r="R26" s="250">
        <v>0</v>
      </c>
      <c r="S26" s="250">
        <v>0</v>
      </c>
      <c r="T26" s="251">
        <v>0</v>
      </c>
      <c r="U26" s="148"/>
    </row>
    <row r="28" spans="2:21" x14ac:dyDescent="0.15">
      <c r="T28" s="148"/>
    </row>
    <row r="29" spans="2:21" x14ac:dyDescent="0.15">
      <c r="T29" s="148"/>
    </row>
    <row r="30" spans="2:21" x14ac:dyDescent="0.15">
      <c r="T30" s="148"/>
    </row>
    <row r="31" spans="2:21" x14ac:dyDescent="0.15">
      <c r="T31" s="148"/>
    </row>
    <row r="32" spans="2:21" x14ac:dyDescent="0.15">
      <c r="T32" s="148"/>
    </row>
    <row r="33" spans="20:20" x14ac:dyDescent="0.15">
      <c r="T33" s="148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6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9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625" style="190" customWidth="1"/>
    <col min="3" max="3" width="2.5" style="190" customWidth="1"/>
    <col min="4" max="4" width="5.375" style="190" customWidth="1"/>
    <col min="5" max="7" width="5.875" style="190" customWidth="1"/>
    <col min="8" max="8" width="7.75" style="190" customWidth="1"/>
    <col min="9" max="11" width="5.875" style="190" customWidth="1"/>
    <col min="12" max="12" width="7.625" style="190" customWidth="1"/>
    <col min="13" max="15" width="5.875" style="190" customWidth="1"/>
    <col min="16" max="16" width="7.625" style="190" customWidth="1"/>
    <col min="17" max="19" width="5.875" style="190" customWidth="1"/>
    <col min="20" max="20" width="7.125" style="190" customWidth="1"/>
    <col min="21" max="23" width="5.875" style="190" customWidth="1"/>
    <col min="24" max="24" width="7.75" style="190" customWidth="1"/>
    <col min="25" max="16384" width="7.5" style="190"/>
  </cols>
  <sheetData>
    <row r="3" spans="2:32" x14ac:dyDescent="0.15">
      <c r="B3" s="190" t="s">
        <v>154</v>
      </c>
    </row>
    <row r="4" spans="2:32" x14ac:dyDescent="0.15">
      <c r="X4" s="191" t="s">
        <v>87</v>
      </c>
      <c r="Z4" s="189"/>
    </row>
    <row r="5" spans="2:32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</row>
    <row r="6" spans="2:32" ht="13.5" x14ac:dyDescent="0.15">
      <c r="B6" s="252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128</v>
      </c>
      <c r="R6" s="214"/>
      <c r="S6" s="214"/>
      <c r="T6" s="215"/>
      <c r="U6" s="233" t="s">
        <v>136</v>
      </c>
      <c r="V6" s="234"/>
      <c r="W6" s="234"/>
      <c r="X6" s="235"/>
      <c r="Z6" s="170"/>
      <c r="AA6" s="157"/>
      <c r="AB6" s="157"/>
      <c r="AC6" s="157"/>
      <c r="AD6" s="157"/>
      <c r="AE6" s="157"/>
      <c r="AF6" s="189"/>
    </row>
    <row r="7" spans="2:32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  <c r="AF7" s="189"/>
    </row>
    <row r="8" spans="2:32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  <c r="AF8" s="189"/>
    </row>
    <row r="9" spans="2:32" ht="14.1" customHeight="1" x14ac:dyDescent="0.15">
      <c r="B9" s="193" t="s">
        <v>0</v>
      </c>
      <c r="C9" s="201">
        <v>20</v>
      </c>
      <c r="D9" s="253" t="s">
        <v>1</v>
      </c>
      <c r="E9" s="210">
        <v>1050</v>
      </c>
      <c r="F9" s="211">
        <v>2310</v>
      </c>
      <c r="G9" s="189">
        <v>1696</v>
      </c>
      <c r="H9" s="211">
        <v>877513</v>
      </c>
      <c r="I9" s="210">
        <v>945</v>
      </c>
      <c r="J9" s="211">
        <v>1470</v>
      </c>
      <c r="K9" s="189">
        <v>1184</v>
      </c>
      <c r="L9" s="211">
        <v>711878</v>
      </c>
      <c r="M9" s="210">
        <v>735</v>
      </c>
      <c r="N9" s="211">
        <v>1323</v>
      </c>
      <c r="O9" s="189">
        <v>1040</v>
      </c>
      <c r="P9" s="211">
        <v>160865</v>
      </c>
      <c r="Q9" s="210">
        <v>3360</v>
      </c>
      <c r="R9" s="211">
        <v>4410</v>
      </c>
      <c r="S9" s="189">
        <v>3881</v>
      </c>
      <c r="T9" s="211">
        <v>221248</v>
      </c>
      <c r="U9" s="210">
        <v>2100</v>
      </c>
      <c r="V9" s="211">
        <v>3101</v>
      </c>
      <c r="W9" s="189">
        <v>2576</v>
      </c>
      <c r="X9" s="211">
        <v>333597</v>
      </c>
      <c r="Z9" s="170"/>
      <c r="AA9" s="170"/>
      <c r="AB9" s="170"/>
      <c r="AC9" s="170"/>
      <c r="AD9" s="170"/>
      <c r="AE9" s="170"/>
      <c r="AF9" s="189"/>
    </row>
    <row r="10" spans="2:32" ht="14.1" customHeight="1" x14ac:dyDescent="0.15">
      <c r="B10" s="210"/>
      <c r="C10" s="201">
        <v>21</v>
      </c>
      <c r="D10" s="189"/>
      <c r="E10" s="210">
        <v>1208</v>
      </c>
      <c r="F10" s="211">
        <v>2310</v>
      </c>
      <c r="G10" s="189">
        <v>1587</v>
      </c>
      <c r="H10" s="211">
        <v>978151</v>
      </c>
      <c r="I10" s="210">
        <v>945</v>
      </c>
      <c r="J10" s="211">
        <v>1365</v>
      </c>
      <c r="K10" s="189">
        <v>1151</v>
      </c>
      <c r="L10" s="211">
        <v>651889</v>
      </c>
      <c r="M10" s="210">
        <v>735</v>
      </c>
      <c r="N10" s="211">
        <v>1161</v>
      </c>
      <c r="O10" s="189">
        <v>929</v>
      </c>
      <c r="P10" s="211">
        <v>148081</v>
      </c>
      <c r="Q10" s="210">
        <v>2835</v>
      </c>
      <c r="R10" s="211">
        <v>4095</v>
      </c>
      <c r="S10" s="189">
        <v>3479</v>
      </c>
      <c r="T10" s="211">
        <v>226768</v>
      </c>
      <c r="U10" s="210">
        <v>2100</v>
      </c>
      <c r="V10" s="211">
        <v>2940</v>
      </c>
      <c r="W10" s="189">
        <v>2503</v>
      </c>
      <c r="X10" s="211">
        <v>480393</v>
      </c>
      <c r="Z10" s="170"/>
      <c r="AA10" s="170"/>
      <c r="AB10" s="170"/>
      <c r="AC10" s="170"/>
      <c r="AD10" s="170"/>
      <c r="AE10" s="170"/>
      <c r="AF10" s="189"/>
    </row>
    <row r="11" spans="2:32" ht="14.1" customHeight="1" x14ac:dyDescent="0.15">
      <c r="B11" s="210"/>
      <c r="C11" s="201">
        <v>22</v>
      </c>
      <c r="D11" s="212"/>
      <c r="E11" s="212">
        <v>1103</v>
      </c>
      <c r="F11" s="211">
        <v>2205</v>
      </c>
      <c r="G11" s="211">
        <v>1549</v>
      </c>
      <c r="H11" s="211">
        <v>734977</v>
      </c>
      <c r="I11" s="211">
        <v>945</v>
      </c>
      <c r="J11" s="211">
        <v>1365</v>
      </c>
      <c r="K11" s="211">
        <v>1103</v>
      </c>
      <c r="L11" s="211">
        <v>404800</v>
      </c>
      <c r="M11" s="211">
        <v>704</v>
      </c>
      <c r="N11" s="211">
        <v>1203</v>
      </c>
      <c r="O11" s="211">
        <v>975</v>
      </c>
      <c r="P11" s="211">
        <v>83396</v>
      </c>
      <c r="Q11" s="211">
        <v>2730</v>
      </c>
      <c r="R11" s="211">
        <v>4043</v>
      </c>
      <c r="S11" s="211">
        <v>3474</v>
      </c>
      <c r="T11" s="211">
        <v>193855</v>
      </c>
      <c r="U11" s="211">
        <v>2200</v>
      </c>
      <c r="V11" s="211">
        <v>3045</v>
      </c>
      <c r="W11" s="211">
        <v>2531</v>
      </c>
      <c r="X11" s="212">
        <v>362364</v>
      </c>
      <c r="Z11" s="189"/>
      <c r="AA11" s="189"/>
      <c r="AB11" s="189"/>
      <c r="AC11" s="189"/>
      <c r="AD11" s="189"/>
      <c r="AE11" s="189"/>
      <c r="AF11" s="189"/>
    </row>
    <row r="12" spans="2:32" ht="14.1" customHeight="1" x14ac:dyDescent="0.15">
      <c r="B12" s="205"/>
      <c r="C12" s="208">
        <v>23</v>
      </c>
      <c r="D12" s="164"/>
      <c r="E12" s="180">
        <v>840</v>
      </c>
      <c r="F12" s="180">
        <v>2100</v>
      </c>
      <c r="G12" s="181">
        <v>1434.1464339897868</v>
      </c>
      <c r="H12" s="180">
        <v>623441.20000000007</v>
      </c>
      <c r="I12" s="180">
        <v>787.5</v>
      </c>
      <c r="J12" s="180">
        <v>1405.1100000000001</v>
      </c>
      <c r="K12" s="180">
        <v>1108.7951844370348</v>
      </c>
      <c r="L12" s="180">
        <v>287014.60000000003</v>
      </c>
      <c r="M12" s="180">
        <v>735</v>
      </c>
      <c r="N12" s="180">
        <v>1260</v>
      </c>
      <c r="O12" s="181">
        <v>899.2122336236539</v>
      </c>
      <c r="P12" s="180">
        <v>124305.30000000003</v>
      </c>
      <c r="Q12" s="180">
        <v>2625</v>
      </c>
      <c r="R12" s="180">
        <v>4042.5</v>
      </c>
      <c r="S12" s="180">
        <v>3237.4008216635825</v>
      </c>
      <c r="T12" s="180">
        <v>149311.20000000001</v>
      </c>
      <c r="U12" s="180">
        <v>1837.5</v>
      </c>
      <c r="V12" s="180">
        <v>2940</v>
      </c>
      <c r="W12" s="180">
        <v>2455.2506368526851</v>
      </c>
      <c r="X12" s="181">
        <v>303912.6999999999</v>
      </c>
      <c r="Z12" s="170"/>
      <c r="AA12" s="170"/>
      <c r="AB12" s="170"/>
      <c r="AC12" s="170"/>
      <c r="AD12" s="170"/>
      <c r="AE12" s="189"/>
      <c r="AF12" s="189"/>
    </row>
    <row r="13" spans="2:32" ht="14.1" customHeight="1" x14ac:dyDescent="0.15">
      <c r="B13" s="172" t="s">
        <v>100</v>
      </c>
      <c r="C13" s="163">
        <v>6</v>
      </c>
      <c r="D13" s="178" t="s">
        <v>121</v>
      </c>
      <c r="E13" s="211">
        <v>1050</v>
      </c>
      <c r="F13" s="211">
        <v>1680</v>
      </c>
      <c r="G13" s="211">
        <v>1312.6410843014594</v>
      </c>
      <c r="H13" s="211">
        <v>35030.199999999997</v>
      </c>
      <c r="I13" s="211">
        <v>945</v>
      </c>
      <c r="J13" s="211">
        <v>1312.5</v>
      </c>
      <c r="K13" s="211">
        <v>1110.3886495036543</v>
      </c>
      <c r="L13" s="211">
        <v>14558.400000000001</v>
      </c>
      <c r="M13" s="211">
        <v>808.5</v>
      </c>
      <c r="N13" s="211">
        <v>982.90500000000009</v>
      </c>
      <c r="O13" s="211">
        <v>891.65677787162167</v>
      </c>
      <c r="P13" s="211">
        <v>8039.4</v>
      </c>
      <c r="Q13" s="211">
        <v>2835</v>
      </c>
      <c r="R13" s="211">
        <v>3832.5</v>
      </c>
      <c r="S13" s="211">
        <v>3392.6311671882281</v>
      </c>
      <c r="T13" s="211">
        <v>9016.7000000000007</v>
      </c>
      <c r="U13" s="211">
        <v>2100</v>
      </c>
      <c r="V13" s="211">
        <v>2940</v>
      </c>
      <c r="W13" s="211">
        <v>2384.4875520675296</v>
      </c>
      <c r="X13" s="212">
        <v>17046.5</v>
      </c>
    </row>
    <row r="14" spans="2:32" ht="14.1" customHeight="1" x14ac:dyDescent="0.15">
      <c r="B14" s="172"/>
      <c r="C14" s="163">
        <v>7</v>
      </c>
      <c r="D14" s="178"/>
      <c r="E14" s="211">
        <v>840</v>
      </c>
      <c r="F14" s="211">
        <v>1732.5</v>
      </c>
      <c r="G14" s="212">
        <v>1236.4186649516337</v>
      </c>
      <c r="H14" s="211">
        <v>35423.399999999994</v>
      </c>
      <c r="I14" s="211">
        <v>808.5</v>
      </c>
      <c r="J14" s="212">
        <v>1260</v>
      </c>
      <c r="K14" s="211">
        <v>1008.8193483597414</v>
      </c>
      <c r="L14" s="211">
        <v>19507.399999999998</v>
      </c>
      <c r="M14" s="211">
        <v>808.5</v>
      </c>
      <c r="N14" s="211">
        <v>1050</v>
      </c>
      <c r="O14" s="211">
        <v>875.99714923427121</v>
      </c>
      <c r="P14" s="211">
        <v>10513.4</v>
      </c>
      <c r="Q14" s="212">
        <v>2625</v>
      </c>
      <c r="R14" s="211">
        <v>3885</v>
      </c>
      <c r="S14" s="211">
        <v>3199.4616002930343</v>
      </c>
      <c r="T14" s="211">
        <v>10694.7</v>
      </c>
      <c r="U14" s="211">
        <v>1837.5</v>
      </c>
      <c r="V14" s="211">
        <v>2835</v>
      </c>
      <c r="W14" s="211">
        <v>2299.1349188407103</v>
      </c>
      <c r="X14" s="212">
        <v>25941.600000000002</v>
      </c>
    </row>
    <row r="15" spans="2:32" ht="14.1" customHeight="1" x14ac:dyDescent="0.15">
      <c r="B15" s="172"/>
      <c r="C15" s="163">
        <v>8</v>
      </c>
      <c r="D15" s="178"/>
      <c r="E15" s="211">
        <v>945</v>
      </c>
      <c r="F15" s="211">
        <v>1575</v>
      </c>
      <c r="G15" s="211">
        <v>1329.6422804809235</v>
      </c>
      <c r="H15" s="211">
        <v>40925.100000000006</v>
      </c>
      <c r="I15" s="211">
        <v>787.5</v>
      </c>
      <c r="J15" s="211">
        <v>1260</v>
      </c>
      <c r="K15" s="211">
        <v>1000.9411200248973</v>
      </c>
      <c r="L15" s="211">
        <v>19351.400000000001</v>
      </c>
      <c r="M15" s="211">
        <v>808.5</v>
      </c>
      <c r="N15" s="211">
        <v>1050</v>
      </c>
      <c r="O15" s="211">
        <v>905.38636363636363</v>
      </c>
      <c r="P15" s="211">
        <v>6807.3</v>
      </c>
      <c r="Q15" s="211">
        <v>2625</v>
      </c>
      <c r="R15" s="211">
        <v>3780</v>
      </c>
      <c r="S15" s="211">
        <v>3131.4498950989723</v>
      </c>
      <c r="T15" s="211">
        <v>12591.200000000003</v>
      </c>
      <c r="U15" s="211">
        <v>1890</v>
      </c>
      <c r="V15" s="211">
        <v>2700.18</v>
      </c>
      <c r="W15" s="211">
        <v>2405.8621426021882</v>
      </c>
      <c r="X15" s="212">
        <v>26629.299999999996</v>
      </c>
    </row>
    <row r="16" spans="2:32" ht="14.1" customHeight="1" x14ac:dyDescent="0.15">
      <c r="B16" s="172"/>
      <c r="C16" s="163">
        <v>9</v>
      </c>
      <c r="D16" s="178"/>
      <c r="E16" s="211">
        <v>1312.5</v>
      </c>
      <c r="F16" s="211">
        <v>1707.3000000000002</v>
      </c>
      <c r="G16" s="211">
        <v>1493.5543313453957</v>
      </c>
      <c r="H16" s="211">
        <v>47150</v>
      </c>
      <c r="I16" s="211">
        <v>913.5</v>
      </c>
      <c r="J16" s="211">
        <v>1260</v>
      </c>
      <c r="K16" s="211">
        <v>1126.3838393433903</v>
      </c>
      <c r="L16" s="211">
        <v>17606.399999999998</v>
      </c>
      <c r="M16" s="211">
        <v>780.67500000000007</v>
      </c>
      <c r="N16" s="211">
        <v>1239</v>
      </c>
      <c r="O16" s="211">
        <v>929.29837245275428</v>
      </c>
      <c r="P16" s="211">
        <v>7567.8</v>
      </c>
      <c r="Q16" s="211">
        <v>2730</v>
      </c>
      <c r="R16" s="211">
        <v>3832.5</v>
      </c>
      <c r="S16" s="211">
        <v>3248.4683742812344</v>
      </c>
      <c r="T16" s="211">
        <v>15775.3</v>
      </c>
      <c r="U16" s="211">
        <v>2205</v>
      </c>
      <c r="V16" s="211">
        <v>2835</v>
      </c>
      <c r="W16" s="211">
        <v>2610.2685429324774</v>
      </c>
      <c r="X16" s="212">
        <v>17151.400000000001</v>
      </c>
    </row>
    <row r="17" spans="2:24" ht="14.1" customHeight="1" x14ac:dyDescent="0.15">
      <c r="B17" s="172"/>
      <c r="C17" s="163">
        <v>10</v>
      </c>
      <c r="D17" s="178"/>
      <c r="E17" s="211">
        <v>1260</v>
      </c>
      <c r="F17" s="211">
        <v>1575</v>
      </c>
      <c r="G17" s="211">
        <v>1425.2569732118195</v>
      </c>
      <c r="H17" s="211">
        <v>41907.399999999994</v>
      </c>
      <c r="I17" s="211">
        <v>892.5</v>
      </c>
      <c r="J17" s="211">
        <v>1312.5</v>
      </c>
      <c r="K17" s="211">
        <v>1039.9763623240706</v>
      </c>
      <c r="L17" s="211">
        <v>17520.599999999999</v>
      </c>
      <c r="M17" s="211">
        <v>786.1350000000001</v>
      </c>
      <c r="N17" s="211">
        <v>1155</v>
      </c>
      <c r="O17" s="211">
        <v>860.88285393473166</v>
      </c>
      <c r="P17" s="211">
        <v>10503.900000000001</v>
      </c>
      <c r="Q17" s="211">
        <v>2730</v>
      </c>
      <c r="R17" s="211">
        <v>3622.5</v>
      </c>
      <c r="S17" s="211">
        <v>3165.6582189737469</v>
      </c>
      <c r="T17" s="211">
        <v>10692.099999999999</v>
      </c>
      <c r="U17" s="211">
        <v>2100</v>
      </c>
      <c r="V17" s="211">
        <v>2730</v>
      </c>
      <c r="W17" s="211">
        <v>2497.1622129377793</v>
      </c>
      <c r="X17" s="212">
        <v>19093.2</v>
      </c>
    </row>
    <row r="18" spans="2:24" ht="14.1" customHeight="1" x14ac:dyDescent="0.15">
      <c r="B18" s="172"/>
      <c r="C18" s="163">
        <v>11</v>
      </c>
      <c r="D18" s="178"/>
      <c r="E18" s="211">
        <v>1202.46</v>
      </c>
      <c r="F18" s="211">
        <v>1575</v>
      </c>
      <c r="G18" s="211">
        <v>1439.5570167634596</v>
      </c>
      <c r="H18" s="211">
        <v>79755.8</v>
      </c>
      <c r="I18" s="211">
        <v>840</v>
      </c>
      <c r="J18" s="211">
        <v>1312.5</v>
      </c>
      <c r="K18" s="211">
        <v>1053.4906971267076</v>
      </c>
      <c r="L18" s="211">
        <v>29453.8</v>
      </c>
      <c r="M18" s="211">
        <v>735</v>
      </c>
      <c r="N18" s="211">
        <v>1050</v>
      </c>
      <c r="O18" s="211">
        <v>849.16874450701471</v>
      </c>
      <c r="P18" s="211">
        <v>12182.900000000001</v>
      </c>
      <c r="Q18" s="211">
        <v>2625</v>
      </c>
      <c r="R18" s="211">
        <v>3675</v>
      </c>
      <c r="S18" s="211">
        <v>3163.8597456238758</v>
      </c>
      <c r="T18" s="211">
        <v>15568.799999999997</v>
      </c>
      <c r="U18" s="211">
        <v>2100</v>
      </c>
      <c r="V18" s="211">
        <v>2730</v>
      </c>
      <c r="W18" s="211">
        <v>2357.5619962921965</v>
      </c>
      <c r="X18" s="212">
        <v>37955.800000000003</v>
      </c>
    </row>
    <row r="19" spans="2:24" ht="14.1" customHeight="1" x14ac:dyDescent="0.15">
      <c r="B19" s="172"/>
      <c r="C19" s="163">
        <v>12</v>
      </c>
      <c r="D19" s="178"/>
      <c r="E19" s="211">
        <v>1417.5</v>
      </c>
      <c r="F19" s="211">
        <v>1785</v>
      </c>
      <c r="G19" s="211">
        <v>1575.0259867220225</v>
      </c>
      <c r="H19" s="211">
        <v>74930.599999999991</v>
      </c>
      <c r="I19" s="211">
        <v>945</v>
      </c>
      <c r="J19" s="211">
        <v>1365</v>
      </c>
      <c r="K19" s="211">
        <v>1176.2679133170222</v>
      </c>
      <c r="L19" s="211">
        <v>22104.799999999999</v>
      </c>
      <c r="M19" s="211">
        <v>735</v>
      </c>
      <c r="N19" s="211">
        <v>1050</v>
      </c>
      <c r="O19" s="211">
        <v>925.56869867340492</v>
      </c>
      <c r="P19" s="211">
        <v>4246.2</v>
      </c>
      <c r="Q19" s="211">
        <v>2730</v>
      </c>
      <c r="R19" s="211">
        <v>3570</v>
      </c>
      <c r="S19" s="211">
        <v>3116.8532324621733</v>
      </c>
      <c r="T19" s="211">
        <v>14506.199999999999</v>
      </c>
      <c r="U19" s="211">
        <v>2199.96</v>
      </c>
      <c r="V19" s="211">
        <v>2700.0750000000003</v>
      </c>
      <c r="W19" s="211">
        <v>2522.5970447728027</v>
      </c>
      <c r="X19" s="212">
        <v>26623.200000000001</v>
      </c>
    </row>
    <row r="20" spans="2:24" ht="14.1" customHeight="1" x14ac:dyDescent="0.15">
      <c r="B20" s="172" t="s">
        <v>102</v>
      </c>
      <c r="C20" s="163">
        <v>1</v>
      </c>
      <c r="D20" s="178" t="s">
        <v>121</v>
      </c>
      <c r="E20" s="211">
        <v>1260</v>
      </c>
      <c r="F20" s="211">
        <v>1575</v>
      </c>
      <c r="G20" s="211">
        <v>1409.654930902967</v>
      </c>
      <c r="H20" s="212">
        <v>81321.2</v>
      </c>
      <c r="I20" s="211">
        <v>840</v>
      </c>
      <c r="J20" s="212">
        <v>1312.5</v>
      </c>
      <c r="K20" s="211">
        <v>978.80254033399376</v>
      </c>
      <c r="L20" s="211">
        <v>37940.1</v>
      </c>
      <c r="M20" s="211">
        <v>750.01499999999999</v>
      </c>
      <c r="N20" s="211">
        <v>750.01499999999999</v>
      </c>
      <c r="O20" s="212">
        <v>750.01193633952266</v>
      </c>
      <c r="P20" s="211">
        <v>11062.900000000001</v>
      </c>
      <c r="Q20" s="211">
        <v>2625</v>
      </c>
      <c r="R20" s="211">
        <v>3570</v>
      </c>
      <c r="S20" s="211">
        <v>3077.3517997333729</v>
      </c>
      <c r="T20" s="211">
        <v>13173.400000000001</v>
      </c>
      <c r="U20" s="211">
        <v>2100</v>
      </c>
      <c r="V20" s="211">
        <v>2572.5</v>
      </c>
      <c r="W20" s="211">
        <v>2347.1239120142759</v>
      </c>
      <c r="X20" s="212">
        <v>33564.6</v>
      </c>
    </row>
    <row r="21" spans="2:24" ht="14.1" customHeight="1" x14ac:dyDescent="0.15">
      <c r="B21" s="172"/>
      <c r="C21" s="163">
        <v>2</v>
      </c>
      <c r="D21" s="178"/>
      <c r="E21" s="211">
        <v>1208.3399999999999</v>
      </c>
      <c r="F21" s="211">
        <v>1575</v>
      </c>
      <c r="G21" s="211">
        <v>1386.4529920121979</v>
      </c>
      <c r="H21" s="211">
        <v>59971.5</v>
      </c>
      <c r="I21" s="211">
        <v>840</v>
      </c>
      <c r="J21" s="211">
        <v>1155</v>
      </c>
      <c r="K21" s="211">
        <v>958.93607512117808</v>
      </c>
      <c r="L21" s="211">
        <v>34392.9</v>
      </c>
      <c r="M21" s="211">
        <v>630</v>
      </c>
      <c r="N21" s="211">
        <v>945</v>
      </c>
      <c r="O21" s="211">
        <v>854.04779555208756</v>
      </c>
      <c r="P21" s="211">
        <v>3357.8999999999996</v>
      </c>
      <c r="Q21" s="211">
        <v>2625</v>
      </c>
      <c r="R21" s="211">
        <v>3465</v>
      </c>
      <c r="S21" s="211">
        <v>3068.0321382238476</v>
      </c>
      <c r="T21" s="211">
        <v>14055.300000000001</v>
      </c>
      <c r="U21" s="211">
        <v>2100</v>
      </c>
      <c r="V21" s="211">
        <v>2730</v>
      </c>
      <c r="W21" s="211">
        <v>2411.9229133134054</v>
      </c>
      <c r="X21" s="212">
        <v>22434.399999999998</v>
      </c>
    </row>
    <row r="22" spans="2:24" ht="14.1" customHeight="1" x14ac:dyDescent="0.15">
      <c r="B22" s="172"/>
      <c r="C22" s="163">
        <v>3</v>
      </c>
      <c r="D22" s="178"/>
      <c r="E22" s="211">
        <v>1050</v>
      </c>
      <c r="F22" s="211">
        <v>1575</v>
      </c>
      <c r="G22" s="211">
        <v>1378.3717522071042</v>
      </c>
      <c r="H22" s="211">
        <v>68170.899999999994</v>
      </c>
      <c r="I22" s="211">
        <v>787.5</v>
      </c>
      <c r="J22" s="211">
        <v>1102.5</v>
      </c>
      <c r="K22" s="211">
        <v>979.01542589919029</v>
      </c>
      <c r="L22" s="211">
        <v>33645.899999999994</v>
      </c>
      <c r="M22" s="211">
        <v>785.71500000000003</v>
      </c>
      <c r="N22" s="211">
        <v>997.5</v>
      </c>
      <c r="O22" s="211">
        <v>848.01003764115433</v>
      </c>
      <c r="P22" s="211">
        <v>2349.3000000000002</v>
      </c>
      <c r="Q22" s="211">
        <v>2730</v>
      </c>
      <c r="R22" s="211">
        <v>3465</v>
      </c>
      <c r="S22" s="211">
        <v>3153.838238187901</v>
      </c>
      <c r="T22" s="211">
        <v>14366.300000000001</v>
      </c>
      <c r="U22" s="211">
        <v>2173.5</v>
      </c>
      <c r="V22" s="211">
        <v>2782.5</v>
      </c>
      <c r="W22" s="211">
        <v>2547.4812673037418</v>
      </c>
      <c r="X22" s="212">
        <v>24123.4</v>
      </c>
    </row>
    <row r="23" spans="2:24" ht="14.1" customHeight="1" x14ac:dyDescent="0.15">
      <c r="B23" s="172"/>
      <c r="C23" s="163">
        <v>4</v>
      </c>
      <c r="D23" s="178"/>
      <c r="E23" s="211">
        <v>892.5</v>
      </c>
      <c r="F23" s="211">
        <v>1575</v>
      </c>
      <c r="G23" s="211">
        <v>1321.9263351059847</v>
      </c>
      <c r="H23" s="211">
        <v>62232.4</v>
      </c>
      <c r="I23" s="211">
        <v>787.5</v>
      </c>
      <c r="J23" s="211">
        <v>1207.5</v>
      </c>
      <c r="K23" s="211">
        <v>919.90942203111172</v>
      </c>
      <c r="L23" s="211">
        <v>33819.899999999994</v>
      </c>
      <c r="M23" s="211">
        <v>781.93500000000006</v>
      </c>
      <c r="N23" s="211">
        <v>1081.5</v>
      </c>
      <c r="O23" s="211">
        <v>873.61423728813566</v>
      </c>
      <c r="P23" s="211">
        <v>6824</v>
      </c>
      <c r="Q23" s="211">
        <v>2730</v>
      </c>
      <c r="R23" s="211">
        <v>3780</v>
      </c>
      <c r="S23" s="211">
        <v>3209.2182168300951</v>
      </c>
      <c r="T23" s="211">
        <v>17686.2</v>
      </c>
      <c r="U23" s="211">
        <v>2105.25</v>
      </c>
      <c r="V23" s="211">
        <v>2730</v>
      </c>
      <c r="W23" s="211">
        <v>2562.5668913398695</v>
      </c>
      <c r="X23" s="212">
        <v>26489.899999999998</v>
      </c>
    </row>
    <row r="24" spans="2:24" ht="14.1" customHeight="1" x14ac:dyDescent="0.15">
      <c r="B24" s="172"/>
      <c r="C24" s="163">
        <v>5</v>
      </c>
      <c r="D24" s="178"/>
      <c r="E24" s="211">
        <v>945</v>
      </c>
      <c r="F24" s="211">
        <v>1617</v>
      </c>
      <c r="G24" s="211">
        <v>1399.572624953166</v>
      </c>
      <c r="H24" s="211">
        <v>91885.700000000012</v>
      </c>
      <c r="I24" s="211">
        <v>787.5</v>
      </c>
      <c r="J24" s="211">
        <v>1290.45</v>
      </c>
      <c r="K24" s="211">
        <v>1030.5275039783392</v>
      </c>
      <c r="L24" s="211">
        <v>45005</v>
      </c>
      <c r="M24" s="211">
        <v>819</v>
      </c>
      <c r="N24" s="211">
        <v>1071</v>
      </c>
      <c r="O24" s="211">
        <v>920.17750852298911</v>
      </c>
      <c r="P24" s="211">
        <v>8291.6</v>
      </c>
      <c r="Q24" s="211">
        <v>2730</v>
      </c>
      <c r="R24" s="211">
        <v>3727.5</v>
      </c>
      <c r="S24" s="211">
        <v>3470.4740150598354</v>
      </c>
      <c r="T24" s="211">
        <v>21791.5</v>
      </c>
      <c r="U24" s="211">
        <v>1995</v>
      </c>
      <c r="V24" s="211">
        <v>2730</v>
      </c>
      <c r="W24" s="211">
        <v>2535.0163540993826</v>
      </c>
      <c r="X24" s="212">
        <v>42763.9</v>
      </c>
    </row>
    <row r="25" spans="2:24" ht="14.1" customHeight="1" x14ac:dyDescent="0.15">
      <c r="B25" s="165"/>
      <c r="C25" s="169">
        <v>6</v>
      </c>
      <c r="D25" s="179"/>
      <c r="E25" s="177">
        <v>945</v>
      </c>
      <c r="F25" s="177">
        <v>1522.5</v>
      </c>
      <c r="G25" s="177">
        <v>1301.1637961200679</v>
      </c>
      <c r="H25" s="177">
        <v>58135.1</v>
      </c>
      <c r="I25" s="177">
        <v>787.5</v>
      </c>
      <c r="J25" s="177">
        <v>1290.45</v>
      </c>
      <c r="K25" s="177">
        <v>1031.3114836546524</v>
      </c>
      <c r="L25" s="177">
        <v>28447.1</v>
      </c>
      <c r="M25" s="177">
        <v>735</v>
      </c>
      <c r="N25" s="177">
        <v>1260</v>
      </c>
      <c r="O25" s="177">
        <v>938.33190630048477</v>
      </c>
      <c r="P25" s="177">
        <v>1703.1</v>
      </c>
      <c r="Q25" s="164">
        <v>2730</v>
      </c>
      <c r="R25" s="177">
        <v>3834.9150000000004</v>
      </c>
      <c r="S25" s="177">
        <v>3478.3832675673548</v>
      </c>
      <c r="T25" s="164">
        <v>14248.5</v>
      </c>
      <c r="U25" s="177">
        <v>2205</v>
      </c>
      <c r="V25" s="177">
        <v>2730</v>
      </c>
      <c r="W25" s="177">
        <v>2594.4749410119725</v>
      </c>
      <c r="X25" s="164">
        <v>27954.5</v>
      </c>
    </row>
    <row r="26" spans="2:24" x14ac:dyDescent="0.15">
      <c r="B26" s="199" t="s">
        <v>142</v>
      </c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196" t="s">
        <v>129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218">
        <v>41065</v>
      </c>
      <c r="C29" s="219"/>
      <c r="D29" s="220">
        <v>41071</v>
      </c>
      <c r="E29" s="221">
        <v>945</v>
      </c>
      <c r="F29" s="221">
        <v>1522.5</v>
      </c>
      <c r="G29" s="221">
        <v>1372.1583175561582</v>
      </c>
      <c r="H29" s="254">
        <v>12955.5</v>
      </c>
      <c r="I29" s="221">
        <v>787.5</v>
      </c>
      <c r="J29" s="221">
        <v>1290.45</v>
      </c>
      <c r="K29" s="221">
        <v>1054.6563385269124</v>
      </c>
      <c r="L29" s="254">
        <v>8036.1</v>
      </c>
      <c r="M29" s="221">
        <v>970.30500000000006</v>
      </c>
      <c r="N29" s="221">
        <v>970.62</v>
      </c>
      <c r="O29" s="221">
        <v>970.43571428571431</v>
      </c>
      <c r="P29" s="254">
        <v>368.8</v>
      </c>
      <c r="Q29" s="221">
        <v>2730</v>
      </c>
      <c r="R29" s="221">
        <v>3675</v>
      </c>
      <c r="S29" s="221">
        <v>3470.9653641207792</v>
      </c>
      <c r="T29" s="254">
        <v>3267.9</v>
      </c>
      <c r="U29" s="221">
        <v>2205</v>
      </c>
      <c r="V29" s="221">
        <v>2699.9700000000003</v>
      </c>
      <c r="W29" s="221">
        <v>2627.2767175572521</v>
      </c>
      <c r="X29" s="254">
        <v>4549.6000000000004</v>
      </c>
    </row>
    <row r="30" spans="2:24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  <c r="M30" s="210"/>
      <c r="N30" s="211"/>
      <c r="O30" s="189"/>
      <c r="P30" s="211"/>
      <c r="Q30" s="210"/>
      <c r="R30" s="211"/>
      <c r="S30" s="189"/>
      <c r="T30" s="211"/>
      <c r="U30" s="210"/>
      <c r="V30" s="211"/>
      <c r="W30" s="189"/>
      <c r="X30" s="211"/>
    </row>
    <row r="31" spans="2:24" x14ac:dyDescent="0.15">
      <c r="B31" s="218">
        <v>41072</v>
      </c>
      <c r="C31" s="219"/>
      <c r="D31" s="220">
        <v>41078</v>
      </c>
      <c r="E31" s="221">
        <v>945</v>
      </c>
      <c r="F31" s="221">
        <v>1470</v>
      </c>
      <c r="G31" s="221">
        <v>1329.5456432159294</v>
      </c>
      <c r="H31" s="254">
        <v>15174.1</v>
      </c>
      <c r="I31" s="221">
        <v>840</v>
      </c>
      <c r="J31" s="221">
        <v>1155</v>
      </c>
      <c r="K31" s="221">
        <v>1026.6239575435939</v>
      </c>
      <c r="L31" s="254">
        <v>8266.4</v>
      </c>
      <c r="M31" s="221">
        <v>735</v>
      </c>
      <c r="N31" s="221">
        <v>997.5</v>
      </c>
      <c r="O31" s="221">
        <v>913.73175798493878</v>
      </c>
      <c r="P31" s="254">
        <v>613.1</v>
      </c>
      <c r="Q31" s="221">
        <v>2835</v>
      </c>
      <c r="R31" s="221">
        <v>3727.5</v>
      </c>
      <c r="S31" s="221">
        <v>3468.8651919866443</v>
      </c>
      <c r="T31" s="254">
        <v>4676.6000000000004</v>
      </c>
      <c r="U31" s="221">
        <v>2257.5</v>
      </c>
      <c r="V31" s="221">
        <v>2700.0750000000003</v>
      </c>
      <c r="W31" s="221">
        <v>2586.0998586730148</v>
      </c>
      <c r="X31" s="254">
        <v>10494.1</v>
      </c>
    </row>
    <row r="32" spans="2:24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  <c r="M32" s="210"/>
      <c r="N32" s="211"/>
      <c r="O32" s="189"/>
      <c r="P32" s="211"/>
      <c r="Q32" s="210"/>
      <c r="R32" s="211"/>
      <c r="S32" s="189"/>
      <c r="T32" s="211"/>
      <c r="U32" s="210"/>
      <c r="V32" s="211"/>
      <c r="W32" s="189"/>
      <c r="X32" s="211"/>
    </row>
    <row r="33" spans="2:25" x14ac:dyDescent="0.15">
      <c r="B33" s="218">
        <v>41079</v>
      </c>
      <c r="C33" s="219"/>
      <c r="D33" s="220">
        <v>41085</v>
      </c>
      <c r="E33" s="221">
        <v>945</v>
      </c>
      <c r="F33" s="221">
        <v>1470</v>
      </c>
      <c r="G33" s="221">
        <v>1298.9150617406278</v>
      </c>
      <c r="H33" s="254">
        <v>18091</v>
      </c>
      <c r="I33" s="221">
        <v>892.5</v>
      </c>
      <c r="J33" s="221">
        <v>1260</v>
      </c>
      <c r="K33" s="221">
        <v>1034.5972762645913</v>
      </c>
      <c r="L33" s="254">
        <v>8665.2999999999993</v>
      </c>
      <c r="M33" s="221">
        <v>892.5</v>
      </c>
      <c r="N33" s="221">
        <v>1155</v>
      </c>
      <c r="O33" s="221">
        <v>925.37987679671448</v>
      </c>
      <c r="P33" s="254">
        <v>265.39999999999998</v>
      </c>
      <c r="Q33" s="221">
        <v>2835</v>
      </c>
      <c r="R33" s="221">
        <v>3780</v>
      </c>
      <c r="S33" s="221">
        <v>3477.2937994509916</v>
      </c>
      <c r="T33" s="254">
        <v>3367.2</v>
      </c>
      <c r="U33" s="221">
        <v>2257.5</v>
      </c>
      <c r="V33" s="221">
        <v>2730</v>
      </c>
      <c r="W33" s="221">
        <v>2597.709272228989</v>
      </c>
      <c r="X33" s="254">
        <v>7358.4</v>
      </c>
    </row>
    <row r="34" spans="2:25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  <c r="M34" s="210"/>
      <c r="N34" s="211"/>
      <c r="O34" s="189"/>
      <c r="P34" s="211"/>
      <c r="Q34" s="210"/>
      <c r="R34" s="211"/>
      <c r="S34" s="189"/>
      <c r="T34" s="211"/>
      <c r="U34" s="210"/>
      <c r="V34" s="211"/>
      <c r="W34" s="189"/>
      <c r="X34" s="211"/>
    </row>
    <row r="35" spans="2:25" ht="12" customHeight="1" x14ac:dyDescent="0.15">
      <c r="B35" s="218">
        <v>41086</v>
      </c>
      <c r="C35" s="219"/>
      <c r="D35" s="220">
        <v>41092</v>
      </c>
      <c r="E35" s="255">
        <v>945</v>
      </c>
      <c r="F35" s="254">
        <v>1417.5</v>
      </c>
      <c r="G35" s="216">
        <v>1221.3740460489007</v>
      </c>
      <c r="H35" s="254">
        <v>11914.5</v>
      </c>
      <c r="I35" s="255">
        <v>892.5</v>
      </c>
      <c r="J35" s="254">
        <v>1239</v>
      </c>
      <c r="K35" s="216">
        <v>1018.3994743758215</v>
      </c>
      <c r="L35" s="254">
        <v>3479.3</v>
      </c>
      <c r="M35" s="221">
        <v>892.5</v>
      </c>
      <c r="N35" s="221">
        <v>1260</v>
      </c>
      <c r="O35" s="221">
        <v>1000.9691629955948</v>
      </c>
      <c r="P35" s="254">
        <v>455.8</v>
      </c>
      <c r="Q35" s="255">
        <v>2835</v>
      </c>
      <c r="R35" s="254">
        <v>3834.9150000000004</v>
      </c>
      <c r="S35" s="216">
        <v>3519.3273179838211</v>
      </c>
      <c r="T35" s="254">
        <v>2936.8</v>
      </c>
      <c r="U35" s="255">
        <v>2310</v>
      </c>
      <c r="V35" s="254">
        <v>2730</v>
      </c>
      <c r="W35" s="216">
        <v>2586.4130752373999</v>
      </c>
      <c r="X35" s="254">
        <v>5552.4</v>
      </c>
    </row>
    <row r="36" spans="2:25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  <c r="M36" s="210"/>
      <c r="N36" s="211"/>
      <c r="O36" s="189"/>
      <c r="P36" s="211"/>
      <c r="Q36" s="210"/>
      <c r="R36" s="211"/>
      <c r="S36" s="189"/>
      <c r="T36" s="211"/>
      <c r="U36" s="210"/>
      <c r="V36" s="211"/>
      <c r="W36" s="189"/>
      <c r="X36" s="211"/>
    </row>
    <row r="37" spans="2:25" ht="12" customHeight="1" x14ac:dyDescent="0.15">
      <c r="B37" s="229"/>
      <c r="C37" s="230"/>
      <c r="D37" s="231"/>
      <c r="E37" s="256"/>
      <c r="F37" s="256"/>
      <c r="G37" s="256"/>
      <c r="H37" s="256"/>
      <c r="I37" s="256"/>
      <c r="J37" s="256"/>
      <c r="K37" s="256"/>
      <c r="L37" s="256"/>
      <c r="M37" s="257"/>
      <c r="N37" s="257"/>
      <c r="O37" s="257"/>
      <c r="P37" s="256"/>
      <c r="Q37" s="256"/>
      <c r="R37" s="256"/>
      <c r="S37" s="256"/>
      <c r="T37" s="256"/>
      <c r="U37" s="256"/>
      <c r="V37" s="256"/>
      <c r="W37" s="256"/>
      <c r="X37" s="256"/>
    </row>
    <row r="38" spans="2:25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2:25" ht="12.75" customHeight="1" x14ac:dyDescent="0.15">
      <c r="B39" s="191" t="s">
        <v>108</v>
      </c>
      <c r="C39" s="190" t="s">
        <v>155</v>
      </c>
      <c r="X39" s="189"/>
      <c r="Y39" s="189"/>
    </row>
    <row r="40" spans="2:25" ht="12.75" customHeight="1" x14ac:dyDescent="0.15">
      <c r="B40" s="232" t="s">
        <v>111</v>
      </c>
      <c r="C40" s="190" t="s">
        <v>113</v>
      </c>
      <c r="X40" s="189"/>
      <c r="Y40" s="189"/>
    </row>
    <row r="41" spans="2:25" x14ac:dyDescent="0.15">
      <c r="B41" s="232"/>
      <c r="X41" s="189"/>
      <c r="Y41" s="189"/>
    </row>
    <row r="42" spans="2:25" x14ac:dyDescent="0.15">
      <c r="B42" s="232"/>
      <c r="X42" s="189"/>
      <c r="Y42" s="189"/>
    </row>
    <row r="43" spans="2:25" x14ac:dyDescent="0.15">
      <c r="X43" s="189"/>
      <c r="Y43" s="189"/>
    </row>
    <row r="44" spans="2:25" x14ac:dyDescent="0.15">
      <c r="X44" s="189"/>
      <c r="Y44" s="189"/>
    </row>
    <row r="45" spans="2:25" x14ac:dyDescent="0.15">
      <c r="X45" s="189"/>
      <c r="Y45" s="189"/>
    </row>
    <row r="46" spans="2:25" x14ac:dyDescent="0.15">
      <c r="X46" s="485"/>
      <c r="Y46" s="189"/>
    </row>
    <row r="47" spans="2:25" x14ac:dyDescent="0.15">
      <c r="X47" s="189"/>
      <c r="Y47" s="189"/>
    </row>
    <row r="48" spans="2:25" x14ac:dyDescent="0.15">
      <c r="X48" s="189"/>
      <c r="Y48" s="189"/>
    </row>
    <row r="49" spans="24:25" x14ac:dyDescent="0.15">
      <c r="X49" s="189"/>
      <c r="Y49" s="189"/>
    </row>
    <row r="50" spans="24:25" x14ac:dyDescent="0.15">
      <c r="X50" s="189"/>
      <c r="Y50" s="189"/>
    </row>
    <row r="51" spans="24:25" x14ac:dyDescent="0.15">
      <c r="X51" s="189"/>
      <c r="Y51" s="189"/>
    </row>
    <row r="52" spans="24:25" x14ac:dyDescent="0.15">
      <c r="X52" s="189"/>
      <c r="Y52" s="189"/>
    </row>
    <row r="53" spans="24:25" x14ac:dyDescent="0.15">
      <c r="X53" s="189"/>
      <c r="Y53" s="189"/>
    </row>
    <row r="54" spans="24:25" x14ac:dyDescent="0.15">
      <c r="X54" s="189"/>
      <c r="Y54" s="189"/>
    </row>
    <row r="55" spans="24:25" x14ac:dyDescent="0.15">
      <c r="X55" s="189"/>
      <c r="Y55" s="189"/>
    </row>
    <row r="56" spans="24:25" x14ac:dyDescent="0.15">
      <c r="X56" s="189"/>
      <c r="Y56" s="189"/>
    </row>
    <row r="57" spans="24:25" x14ac:dyDescent="0.15">
      <c r="X57" s="189"/>
      <c r="Y57" s="189"/>
    </row>
    <row r="58" spans="24:25" x14ac:dyDescent="0.15">
      <c r="X58" s="189"/>
      <c r="Y58" s="189"/>
    </row>
    <row r="59" spans="24:25" x14ac:dyDescent="0.15">
      <c r="X59" s="18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875" style="190" customWidth="1"/>
    <col min="3" max="3" width="2.5" style="190" customWidth="1"/>
    <col min="4" max="5" width="5.5" style="190" customWidth="1"/>
    <col min="6" max="7" width="5.875" style="190" customWidth="1"/>
    <col min="8" max="8" width="7.75" style="190" customWidth="1"/>
    <col min="9" max="9" width="5.5" style="190" customWidth="1"/>
    <col min="10" max="10" width="5.75" style="190" customWidth="1"/>
    <col min="11" max="11" width="5.875" style="190" customWidth="1"/>
    <col min="12" max="12" width="7.75" style="190" customWidth="1"/>
    <col min="13" max="13" width="5.375" style="190" customWidth="1"/>
    <col min="14" max="14" width="6" style="190" customWidth="1"/>
    <col min="15" max="15" width="5.875" style="190" customWidth="1"/>
    <col min="16" max="16" width="7.625" style="190" customWidth="1"/>
    <col min="17" max="19" width="5.875" style="190" customWidth="1"/>
    <col min="20" max="20" width="7.625" style="190" customWidth="1"/>
    <col min="21" max="23" width="5.875" style="190" customWidth="1"/>
    <col min="24" max="24" width="7.625" style="190" customWidth="1"/>
    <col min="25" max="16384" width="7.5" style="190"/>
  </cols>
  <sheetData>
    <row r="3" spans="2:31" x14ac:dyDescent="0.15">
      <c r="B3" s="149" t="s">
        <v>156</v>
      </c>
    </row>
    <row r="4" spans="2:31" x14ac:dyDescent="0.15">
      <c r="X4" s="191" t="s">
        <v>87</v>
      </c>
      <c r="Z4" s="189"/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</row>
    <row r="6" spans="2:31" ht="13.5" x14ac:dyDescent="0.15">
      <c r="B6" s="252"/>
      <c r="C6" s="194" t="s">
        <v>88</v>
      </c>
      <c r="D6" s="195"/>
      <c r="E6" s="236" t="s">
        <v>138</v>
      </c>
      <c r="F6" s="237"/>
      <c r="G6" s="237"/>
      <c r="H6" s="238"/>
      <c r="I6" s="236" t="s">
        <v>139</v>
      </c>
      <c r="J6" s="237"/>
      <c r="K6" s="237"/>
      <c r="L6" s="238"/>
      <c r="M6" s="236" t="s">
        <v>140</v>
      </c>
      <c r="N6" s="237"/>
      <c r="O6" s="237"/>
      <c r="P6" s="238"/>
      <c r="Q6" s="233" t="s">
        <v>143</v>
      </c>
      <c r="R6" s="234"/>
      <c r="S6" s="234"/>
      <c r="T6" s="235"/>
      <c r="U6" s="236" t="s">
        <v>144</v>
      </c>
      <c r="V6" s="237"/>
      <c r="W6" s="237"/>
      <c r="X6" s="238"/>
      <c r="Z6" s="170"/>
      <c r="AA6" s="157"/>
      <c r="AB6" s="157"/>
      <c r="AC6" s="157"/>
      <c r="AD6" s="157"/>
      <c r="AE6" s="157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1">
        <v>20</v>
      </c>
      <c r="D9" s="253" t="s">
        <v>1</v>
      </c>
      <c r="E9" s="210">
        <v>683</v>
      </c>
      <c r="F9" s="211">
        <v>1187</v>
      </c>
      <c r="G9" s="189">
        <v>857</v>
      </c>
      <c r="H9" s="211">
        <v>769113</v>
      </c>
      <c r="I9" s="210">
        <v>998</v>
      </c>
      <c r="J9" s="211">
        <v>1418</v>
      </c>
      <c r="K9" s="189">
        <v>1172</v>
      </c>
      <c r="L9" s="211">
        <v>318575</v>
      </c>
      <c r="M9" s="210">
        <v>998</v>
      </c>
      <c r="N9" s="211">
        <v>1418</v>
      </c>
      <c r="O9" s="189">
        <v>1176</v>
      </c>
      <c r="P9" s="211">
        <v>214151</v>
      </c>
      <c r="Q9" s="210">
        <v>998</v>
      </c>
      <c r="R9" s="211">
        <v>1418</v>
      </c>
      <c r="S9" s="189">
        <v>1193</v>
      </c>
      <c r="T9" s="211">
        <v>229548</v>
      </c>
      <c r="U9" s="210">
        <v>945</v>
      </c>
      <c r="V9" s="211">
        <v>1365</v>
      </c>
      <c r="W9" s="189">
        <v>1137</v>
      </c>
      <c r="X9" s="211">
        <v>375533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21</v>
      </c>
      <c r="D10" s="189"/>
      <c r="E10" s="210">
        <v>630</v>
      </c>
      <c r="F10" s="211">
        <v>1176</v>
      </c>
      <c r="G10" s="189">
        <v>862</v>
      </c>
      <c r="H10" s="211">
        <v>878587</v>
      </c>
      <c r="I10" s="210">
        <v>998</v>
      </c>
      <c r="J10" s="211">
        <v>1365</v>
      </c>
      <c r="K10" s="189">
        <v>1174</v>
      </c>
      <c r="L10" s="211">
        <v>333349</v>
      </c>
      <c r="M10" s="210">
        <v>998</v>
      </c>
      <c r="N10" s="211">
        <v>1418</v>
      </c>
      <c r="O10" s="189">
        <v>1184</v>
      </c>
      <c r="P10" s="211">
        <v>223266</v>
      </c>
      <c r="Q10" s="210">
        <v>998</v>
      </c>
      <c r="R10" s="211">
        <v>1391</v>
      </c>
      <c r="S10" s="189">
        <v>1191</v>
      </c>
      <c r="T10" s="211">
        <v>217735</v>
      </c>
      <c r="U10" s="210">
        <v>914</v>
      </c>
      <c r="V10" s="211">
        <v>1328</v>
      </c>
      <c r="W10" s="189">
        <v>1096</v>
      </c>
      <c r="X10" s="211">
        <v>364076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10"/>
      <c r="C11" s="201">
        <v>22</v>
      </c>
      <c r="D11" s="212"/>
      <c r="E11" s="211">
        <v>630</v>
      </c>
      <c r="F11" s="211">
        <v>1155</v>
      </c>
      <c r="G11" s="211">
        <v>827</v>
      </c>
      <c r="H11" s="211">
        <v>613763</v>
      </c>
      <c r="I11" s="211">
        <v>788</v>
      </c>
      <c r="J11" s="211">
        <v>1365</v>
      </c>
      <c r="K11" s="211">
        <v>1099</v>
      </c>
      <c r="L11" s="211">
        <v>243511</v>
      </c>
      <c r="M11" s="211">
        <v>788</v>
      </c>
      <c r="N11" s="211">
        <v>1418</v>
      </c>
      <c r="O11" s="211">
        <v>1102</v>
      </c>
      <c r="P11" s="211">
        <v>156613</v>
      </c>
      <c r="Q11" s="211">
        <v>893</v>
      </c>
      <c r="R11" s="211">
        <v>1365</v>
      </c>
      <c r="S11" s="211">
        <v>1113</v>
      </c>
      <c r="T11" s="211">
        <v>132290</v>
      </c>
      <c r="U11" s="211">
        <v>735</v>
      </c>
      <c r="V11" s="211">
        <v>1281</v>
      </c>
      <c r="W11" s="211">
        <v>1039</v>
      </c>
      <c r="X11" s="212">
        <v>231539</v>
      </c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205"/>
      <c r="C12" s="208">
        <v>23</v>
      </c>
      <c r="D12" s="164"/>
      <c r="E12" s="180">
        <v>582.75</v>
      </c>
      <c r="F12" s="180">
        <v>1290.45</v>
      </c>
      <c r="G12" s="180">
        <v>852.36679412108981</v>
      </c>
      <c r="H12" s="180">
        <v>415822.60000000003</v>
      </c>
      <c r="I12" s="180">
        <v>840</v>
      </c>
      <c r="J12" s="180">
        <v>1365</v>
      </c>
      <c r="K12" s="180">
        <v>1092.9312884280075</v>
      </c>
      <c r="L12" s="180">
        <v>212323.90000000002</v>
      </c>
      <c r="M12" s="180">
        <v>840</v>
      </c>
      <c r="N12" s="180">
        <v>1470</v>
      </c>
      <c r="O12" s="180">
        <v>1105.3519763582165</v>
      </c>
      <c r="P12" s="180">
        <v>123674.79999999999</v>
      </c>
      <c r="Q12" s="180">
        <v>892.5</v>
      </c>
      <c r="R12" s="180">
        <v>1470</v>
      </c>
      <c r="S12" s="180">
        <v>1112.7127247252349</v>
      </c>
      <c r="T12" s="180">
        <v>107154.60000000002</v>
      </c>
      <c r="U12" s="180">
        <v>735</v>
      </c>
      <c r="V12" s="180">
        <v>1290.03</v>
      </c>
      <c r="W12" s="181">
        <v>1017.8488830811726</v>
      </c>
      <c r="X12" s="180">
        <v>147411.4</v>
      </c>
      <c r="Z12" s="170"/>
      <c r="AA12" s="170"/>
      <c r="AB12" s="170"/>
      <c r="AC12" s="170"/>
      <c r="AD12" s="170"/>
      <c r="AE12" s="189"/>
    </row>
    <row r="13" spans="2:31" ht="14.1" customHeight="1" x14ac:dyDescent="0.15">
      <c r="B13" s="172" t="s">
        <v>157</v>
      </c>
      <c r="C13" s="163">
        <v>6</v>
      </c>
      <c r="D13" s="178" t="s">
        <v>158</v>
      </c>
      <c r="E13" s="211">
        <v>735</v>
      </c>
      <c r="F13" s="211">
        <v>1155</v>
      </c>
      <c r="G13" s="211">
        <v>922.21600957639896</v>
      </c>
      <c r="H13" s="211">
        <v>22019</v>
      </c>
      <c r="I13" s="211">
        <v>945</v>
      </c>
      <c r="J13" s="211">
        <v>1365</v>
      </c>
      <c r="K13" s="211">
        <v>1128.5949321619903</v>
      </c>
      <c r="L13" s="211">
        <v>7081</v>
      </c>
      <c r="M13" s="211">
        <v>945</v>
      </c>
      <c r="N13" s="211">
        <v>1365</v>
      </c>
      <c r="O13" s="211">
        <v>1144.6480576931938</v>
      </c>
      <c r="P13" s="211">
        <v>4871.1000000000004</v>
      </c>
      <c r="Q13" s="211">
        <v>945</v>
      </c>
      <c r="R13" s="211">
        <v>1365</v>
      </c>
      <c r="S13" s="211">
        <v>1124.5738068317069</v>
      </c>
      <c r="T13" s="211">
        <v>5500</v>
      </c>
      <c r="U13" s="211">
        <v>892.5</v>
      </c>
      <c r="V13" s="211">
        <v>1254.75</v>
      </c>
      <c r="W13" s="211">
        <v>1051.4885354347311</v>
      </c>
      <c r="X13" s="212">
        <v>4829.8999999999996</v>
      </c>
    </row>
    <row r="14" spans="2:31" ht="14.1" customHeight="1" x14ac:dyDescent="0.15">
      <c r="B14" s="172"/>
      <c r="C14" s="163">
        <v>7</v>
      </c>
      <c r="D14" s="178"/>
      <c r="E14" s="211">
        <v>735</v>
      </c>
      <c r="F14" s="212">
        <v>1207.5</v>
      </c>
      <c r="G14" s="211">
        <v>876.34022910543365</v>
      </c>
      <c r="H14" s="211">
        <v>27535</v>
      </c>
      <c r="I14" s="211">
        <v>892.5</v>
      </c>
      <c r="J14" s="211">
        <v>1365</v>
      </c>
      <c r="K14" s="211">
        <v>1081.2869225573404</v>
      </c>
      <c r="L14" s="211">
        <v>9474.2999999999993</v>
      </c>
      <c r="M14" s="211">
        <v>840</v>
      </c>
      <c r="N14" s="212">
        <v>1365</v>
      </c>
      <c r="O14" s="211">
        <v>1091.6805091016724</v>
      </c>
      <c r="P14" s="211">
        <v>5167.2</v>
      </c>
      <c r="Q14" s="211">
        <v>945</v>
      </c>
      <c r="R14" s="211">
        <v>1365</v>
      </c>
      <c r="S14" s="211">
        <v>1108.2916602167184</v>
      </c>
      <c r="T14" s="211">
        <v>6283.7</v>
      </c>
      <c r="U14" s="211">
        <v>892.5</v>
      </c>
      <c r="V14" s="211">
        <v>1260</v>
      </c>
      <c r="W14" s="211">
        <v>1018.2269083459515</v>
      </c>
      <c r="X14" s="212">
        <v>5412.3</v>
      </c>
    </row>
    <row r="15" spans="2:31" ht="14.1" customHeight="1" x14ac:dyDescent="0.15">
      <c r="B15" s="172"/>
      <c r="C15" s="163">
        <v>8</v>
      </c>
      <c r="D15" s="178"/>
      <c r="E15" s="211">
        <v>703.5</v>
      </c>
      <c r="F15" s="211">
        <v>1102.5</v>
      </c>
      <c r="G15" s="211">
        <v>937.22368595846444</v>
      </c>
      <c r="H15" s="211">
        <v>38591.399999999994</v>
      </c>
      <c r="I15" s="211">
        <v>892.5</v>
      </c>
      <c r="J15" s="211">
        <v>1365</v>
      </c>
      <c r="K15" s="211">
        <v>1125.1331631955522</v>
      </c>
      <c r="L15" s="211">
        <v>13123.9</v>
      </c>
      <c r="M15" s="211">
        <v>892.5</v>
      </c>
      <c r="N15" s="211">
        <v>1365</v>
      </c>
      <c r="O15" s="211">
        <v>1085.4488398630658</v>
      </c>
      <c r="P15" s="211">
        <v>7541.6</v>
      </c>
      <c r="Q15" s="211">
        <v>945</v>
      </c>
      <c r="R15" s="211">
        <v>1365</v>
      </c>
      <c r="S15" s="211">
        <v>1087.2926330150069</v>
      </c>
      <c r="T15" s="211">
        <v>5326.2999999999993</v>
      </c>
      <c r="U15" s="211">
        <v>892.5</v>
      </c>
      <c r="V15" s="211">
        <v>1155</v>
      </c>
      <c r="W15" s="211">
        <v>1003.2991316816699</v>
      </c>
      <c r="X15" s="212">
        <v>6562.2999999999993</v>
      </c>
    </row>
    <row r="16" spans="2:31" ht="14.1" customHeight="1" x14ac:dyDescent="0.15">
      <c r="B16" s="172"/>
      <c r="C16" s="163">
        <v>9</v>
      </c>
      <c r="D16" s="178"/>
      <c r="E16" s="211">
        <v>787.5</v>
      </c>
      <c r="F16" s="211">
        <v>1220.1000000000001</v>
      </c>
      <c r="G16" s="211">
        <v>986.49243904511104</v>
      </c>
      <c r="H16" s="211">
        <v>23910.400000000001</v>
      </c>
      <c r="I16" s="211">
        <v>945</v>
      </c>
      <c r="J16" s="211">
        <v>1312.5</v>
      </c>
      <c r="K16" s="211">
        <v>1132.3353916370227</v>
      </c>
      <c r="L16" s="211">
        <v>15733.3</v>
      </c>
      <c r="M16" s="211">
        <v>994.77</v>
      </c>
      <c r="N16" s="211">
        <v>1312.5</v>
      </c>
      <c r="O16" s="211">
        <v>1151.3747490828548</v>
      </c>
      <c r="P16" s="211">
        <v>9788.9</v>
      </c>
      <c r="Q16" s="211">
        <v>997.5</v>
      </c>
      <c r="R16" s="211">
        <v>1312.5</v>
      </c>
      <c r="S16" s="211">
        <v>1144.9266304347827</v>
      </c>
      <c r="T16" s="212">
        <v>7763.6</v>
      </c>
      <c r="U16" s="211">
        <v>892.5</v>
      </c>
      <c r="V16" s="211">
        <v>1155</v>
      </c>
      <c r="W16" s="211">
        <v>1053.1922833649589</v>
      </c>
      <c r="X16" s="212">
        <v>12267.4</v>
      </c>
    </row>
    <row r="17" spans="2:24" ht="14.1" customHeight="1" x14ac:dyDescent="0.15">
      <c r="B17" s="172"/>
      <c r="C17" s="163">
        <v>10</v>
      </c>
      <c r="D17" s="178"/>
      <c r="E17" s="211">
        <v>714</v>
      </c>
      <c r="F17" s="211">
        <v>998.02500000000009</v>
      </c>
      <c r="G17" s="211">
        <v>842.16517575910302</v>
      </c>
      <c r="H17" s="211">
        <v>22111.200000000001</v>
      </c>
      <c r="I17" s="211">
        <v>1000.02</v>
      </c>
      <c r="J17" s="211">
        <v>1207.5</v>
      </c>
      <c r="K17" s="211">
        <v>1114.2243317776836</v>
      </c>
      <c r="L17" s="211">
        <v>14280.599999999999</v>
      </c>
      <c r="M17" s="211">
        <v>1029</v>
      </c>
      <c r="N17" s="211">
        <v>1207.5</v>
      </c>
      <c r="O17" s="211">
        <v>1122.4636636636637</v>
      </c>
      <c r="P17" s="211">
        <v>9223</v>
      </c>
      <c r="Q17" s="211">
        <v>997.5</v>
      </c>
      <c r="R17" s="211">
        <v>1200.0450000000001</v>
      </c>
      <c r="S17" s="211">
        <v>1126.8179016150907</v>
      </c>
      <c r="T17" s="211">
        <v>6053.0999999999995</v>
      </c>
      <c r="U17" s="211">
        <v>800.52</v>
      </c>
      <c r="V17" s="211">
        <v>1050</v>
      </c>
      <c r="W17" s="211">
        <v>950.803470523741</v>
      </c>
      <c r="X17" s="212">
        <v>9656.9</v>
      </c>
    </row>
    <row r="18" spans="2:24" ht="14.1" customHeight="1" x14ac:dyDescent="0.15">
      <c r="B18" s="172"/>
      <c r="C18" s="163">
        <v>11</v>
      </c>
      <c r="D18" s="178"/>
      <c r="E18" s="211">
        <v>587.68500000000006</v>
      </c>
      <c r="F18" s="211">
        <v>945</v>
      </c>
      <c r="G18" s="211">
        <v>746.51086049422793</v>
      </c>
      <c r="H18" s="211">
        <v>35543.300000000003</v>
      </c>
      <c r="I18" s="211">
        <v>945</v>
      </c>
      <c r="J18" s="211">
        <v>1260</v>
      </c>
      <c r="K18" s="211">
        <v>1054.0879944067121</v>
      </c>
      <c r="L18" s="211">
        <v>26382.6</v>
      </c>
      <c r="M18" s="211">
        <v>945</v>
      </c>
      <c r="N18" s="211">
        <v>1293.6000000000001</v>
      </c>
      <c r="O18" s="211">
        <v>1080.6465716486903</v>
      </c>
      <c r="P18" s="211">
        <v>16186.900000000001</v>
      </c>
      <c r="Q18" s="211">
        <v>945</v>
      </c>
      <c r="R18" s="211">
        <v>1312.5</v>
      </c>
      <c r="S18" s="211">
        <v>1061.1920420204347</v>
      </c>
      <c r="T18" s="211">
        <v>14852.4</v>
      </c>
      <c r="U18" s="211">
        <v>735</v>
      </c>
      <c r="V18" s="211">
        <v>1155</v>
      </c>
      <c r="W18" s="211">
        <v>948.76198383575661</v>
      </c>
      <c r="X18" s="212">
        <v>17974.7</v>
      </c>
    </row>
    <row r="19" spans="2:24" ht="14.1" customHeight="1" x14ac:dyDescent="0.15">
      <c r="B19" s="172"/>
      <c r="C19" s="163">
        <v>12</v>
      </c>
      <c r="D19" s="178"/>
      <c r="E19" s="211">
        <v>582.75</v>
      </c>
      <c r="F19" s="211">
        <v>840</v>
      </c>
      <c r="G19" s="211">
        <v>724.48303656095243</v>
      </c>
      <c r="H19" s="211">
        <v>32276.400000000001</v>
      </c>
      <c r="I19" s="211">
        <v>892.5</v>
      </c>
      <c r="J19" s="211">
        <v>1260</v>
      </c>
      <c r="K19" s="211">
        <v>1038.4099247908905</v>
      </c>
      <c r="L19" s="211">
        <v>18978.900000000001</v>
      </c>
      <c r="M19" s="211">
        <v>945</v>
      </c>
      <c r="N19" s="211">
        <v>1207.5</v>
      </c>
      <c r="O19" s="211">
        <v>1115.4504188750213</v>
      </c>
      <c r="P19" s="211">
        <v>13995.6</v>
      </c>
      <c r="Q19" s="211">
        <v>966</v>
      </c>
      <c r="R19" s="211">
        <v>1312.5</v>
      </c>
      <c r="S19" s="211">
        <v>1082.8054828802183</v>
      </c>
      <c r="T19" s="211">
        <v>10799.100000000002</v>
      </c>
      <c r="U19" s="211">
        <v>777</v>
      </c>
      <c r="V19" s="211">
        <v>1080.03</v>
      </c>
      <c r="W19" s="211">
        <v>906.93449432816737</v>
      </c>
      <c r="X19" s="212">
        <v>16880</v>
      </c>
    </row>
    <row r="20" spans="2:24" ht="14.1" customHeight="1" x14ac:dyDescent="0.15">
      <c r="B20" s="172" t="s">
        <v>159</v>
      </c>
      <c r="C20" s="163">
        <v>1</v>
      </c>
      <c r="D20" s="178" t="s">
        <v>158</v>
      </c>
      <c r="E20" s="211">
        <v>525</v>
      </c>
      <c r="F20" s="211">
        <v>840</v>
      </c>
      <c r="G20" s="211">
        <v>676.92348513444506</v>
      </c>
      <c r="H20" s="211">
        <v>37813.9</v>
      </c>
      <c r="I20" s="211">
        <v>840</v>
      </c>
      <c r="J20" s="211">
        <v>1207.5</v>
      </c>
      <c r="K20" s="211">
        <v>1031.1329279324555</v>
      </c>
      <c r="L20" s="211">
        <v>24967.399999999998</v>
      </c>
      <c r="M20" s="211">
        <v>945</v>
      </c>
      <c r="N20" s="211">
        <v>1260</v>
      </c>
      <c r="O20" s="211">
        <v>1082.1534455128206</v>
      </c>
      <c r="P20" s="211">
        <v>21953.599999999999</v>
      </c>
      <c r="Q20" s="211">
        <v>997.5</v>
      </c>
      <c r="R20" s="211">
        <v>1365</v>
      </c>
      <c r="S20" s="211">
        <v>1132.8270696224456</v>
      </c>
      <c r="T20" s="211">
        <v>18552.3</v>
      </c>
      <c r="U20" s="211">
        <v>771.75</v>
      </c>
      <c r="V20" s="211">
        <v>1155</v>
      </c>
      <c r="W20" s="211">
        <v>929.04293674205189</v>
      </c>
      <c r="X20" s="212">
        <v>24749.200000000001</v>
      </c>
    </row>
    <row r="21" spans="2:24" ht="14.1" customHeight="1" x14ac:dyDescent="0.15">
      <c r="B21" s="172"/>
      <c r="C21" s="163">
        <v>2</v>
      </c>
      <c r="D21" s="178"/>
      <c r="E21" s="212">
        <v>525</v>
      </c>
      <c r="F21" s="211">
        <v>924</v>
      </c>
      <c r="G21" s="211">
        <v>722.42651929238809</v>
      </c>
      <c r="H21" s="211">
        <v>26831</v>
      </c>
      <c r="I21" s="211">
        <v>945</v>
      </c>
      <c r="J21" s="211">
        <v>1260</v>
      </c>
      <c r="K21" s="211">
        <v>1112.3750759140048</v>
      </c>
      <c r="L21" s="211">
        <v>17271.7</v>
      </c>
      <c r="M21" s="211">
        <v>945</v>
      </c>
      <c r="N21" s="211">
        <v>1207.5</v>
      </c>
      <c r="O21" s="211">
        <v>1097.631391692868</v>
      </c>
      <c r="P21" s="211">
        <v>13883.5</v>
      </c>
      <c r="Q21" s="211">
        <v>997.5</v>
      </c>
      <c r="R21" s="211">
        <v>1365</v>
      </c>
      <c r="S21" s="211">
        <v>1143.8366643694005</v>
      </c>
      <c r="T21" s="211">
        <v>14171.099999999999</v>
      </c>
      <c r="U21" s="211">
        <v>896.7</v>
      </c>
      <c r="V21" s="211">
        <v>1155</v>
      </c>
      <c r="W21" s="211">
        <v>1011.497855720631</v>
      </c>
      <c r="X21" s="212">
        <v>17443</v>
      </c>
    </row>
    <row r="22" spans="2:24" ht="14.1" customHeight="1" x14ac:dyDescent="0.15">
      <c r="B22" s="172"/>
      <c r="C22" s="163">
        <v>3</v>
      </c>
      <c r="D22" s="178"/>
      <c r="E22" s="211">
        <v>630</v>
      </c>
      <c r="F22" s="211">
        <v>840</v>
      </c>
      <c r="G22" s="211">
        <v>776.93106108741051</v>
      </c>
      <c r="H22" s="211">
        <v>36875.9</v>
      </c>
      <c r="I22" s="211">
        <v>945</v>
      </c>
      <c r="J22" s="211">
        <v>1365</v>
      </c>
      <c r="K22" s="211">
        <v>1099.582794137066</v>
      </c>
      <c r="L22" s="211">
        <v>18123.400000000001</v>
      </c>
      <c r="M22" s="211">
        <v>945</v>
      </c>
      <c r="N22" s="211">
        <v>1300.0049999999999</v>
      </c>
      <c r="O22" s="211">
        <v>1090.611262014208</v>
      </c>
      <c r="P22" s="211">
        <v>14792</v>
      </c>
      <c r="Q22" s="211">
        <v>945</v>
      </c>
      <c r="R22" s="211">
        <v>1300.0049999999999</v>
      </c>
      <c r="S22" s="211">
        <v>1015.0561288523218</v>
      </c>
      <c r="T22" s="211">
        <v>17240.099999999999</v>
      </c>
      <c r="U22" s="211">
        <v>840</v>
      </c>
      <c r="V22" s="211">
        <v>1155</v>
      </c>
      <c r="W22" s="211">
        <v>958.98974723803155</v>
      </c>
      <c r="X22" s="212">
        <v>19625</v>
      </c>
    </row>
    <row r="23" spans="2:24" ht="14.1" customHeight="1" x14ac:dyDescent="0.15">
      <c r="B23" s="172"/>
      <c r="C23" s="163">
        <v>4</v>
      </c>
      <c r="D23" s="178"/>
      <c r="E23" s="211">
        <v>630</v>
      </c>
      <c r="F23" s="211">
        <v>1050</v>
      </c>
      <c r="G23" s="211">
        <v>799.77032214178132</v>
      </c>
      <c r="H23" s="211">
        <v>35340.800000000003</v>
      </c>
      <c r="I23" s="211">
        <v>945</v>
      </c>
      <c r="J23" s="211">
        <v>1312.5</v>
      </c>
      <c r="K23" s="211">
        <v>1047.0831376823749</v>
      </c>
      <c r="L23" s="211">
        <v>21163</v>
      </c>
      <c r="M23" s="211">
        <v>945</v>
      </c>
      <c r="N23" s="211">
        <v>1239</v>
      </c>
      <c r="O23" s="211">
        <v>1080.1871129460337</v>
      </c>
      <c r="P23" s="211">
        <v>12898.100000000002</v>
      </c>
      <c r="Q23" s="211">
        <v>945</v>
      </c>
      <c r="R23" s="211">
        <v>1312.5</v>
      </c>
      <c r="S23" s="211">
        <v>1078.5907928388749</v>
      </c>
      <c r="T23" s="211">
        <v>17137.099999999999</v>
      </c>
      <c r="U23" s="211">
        <v>779.1</v>
      </c>
      <c r="V23" s="211">
        <v>1155</v>
      </c>
      <c r="W23" s="211">
        <v>906.83792779912449</v>
      </c>
      <c r="X23" s="212">
        <v>15022.8</v>
      </c>
    </row>
    <row r="24" spans="2:24" ht="14.1" customHeight="1" x14ac:dyDescent="0.15">
      <c r="B24" s="172"/>
      <c r="C24" s="163">
        <v>5</v>
      </c>
      <c r="D24" s="178"/>
      <c r="E24" s="211">
        <v>735</v>
      </c>
      <c r="F24" s="211">
        <v>1102.5</v>
      </c>
      <c r="G24" s="212">
        <v>895.98190651473737</v>
      </c>
      <c r="H24" s="211">
        <v>57159.8</v>
      </c>
      <c r="I24" s="211">
        <v>892.5</v>
      </c>
      <c r="J24" s="211">
        <v>1248.45</v>
      </c>
      <c r="K24" s="211">
        <v>1043.5342689608769</v>
      </c>
      <c r="L24" s="211">
        <v>32083.8</v>
      </c>
      <c r="M24" s="211">
        <v>892.5</v>
      </c>
      <c r="N24" s="211">
        <v>1312.5</v>
      </c>
      <c r="O24" s="211">
        <v>1054.3424108930717</v>
      </c>
      <c r="P24" s="211">
        <v>23381.100000000002</v>
      </c>
      <c r="Q24" s="211">
        <v>945</v>
      </c>
      <c r="R24" s="211">
        <v>1365</v>
      </c>
      <c r="S24" s="211">
        <v>1070.4067048710599</v>
      </c>
      <c r="T24" s="211">
        <v>26037.7</v>
      </c>
      <c r="U24" s="211">
        <v>735</v>
      </c>
      <c r="V24" s="211">
        <v>1050</v>
      </c>
      <c r="W24" s="211">
        <v>875.83014186274261</v>
      </c>
      <c r="X24" s="212">
        <v>23897</v>
      </c>
    </row>
    <row r="25" spans="2:24" ht="14.1" customHeight="1" x14ac:dyDescent="0.15">
      <c r="B25" s="165"/>
      <c r="C25" s="169">
        <v>6</v>
      </c>
      <c r="D25" s="179"/>
      <c r="E25" s="177">
        <v>735</v>
      </c>
      <c r="F25" s="177">
        <v>1029</v>
      </c>
      <c r="G25" s="164">
        <v>879.02496954933008</v>
      </c>
      <c r="H25" s="177">
        <v>29345.4</v>
      </c>
      <c r="I25" s="177">
        <v>945</v>
      </c>
      <c r="J25" s="177">
        <v>1207.5</v>
      </c>
      <c r="K25" s="177">
        <v>1051.4606509197779</v>
      </c>
      <c r="L25" s="177">
        <v>15713.6</v>
      </c>
      <c r="M25" s="177">
        <v>877.80000000000007</v>
      </c>
      <c r="N25" s="177">
        <v>1207.5</v>
      </c>
      <c r="O25" s="177">
        <v>993.5203328509408</v>
      </c>
      <c r="P25" s="177">
        <v>14471</v>
      </c>
      <c r="Q25" s="177">
        <v>945</v>
      </c>
      <c r="R25" s="177">
        <v>1207.5</v>
      </c>
      <c r="S25" s="177">
        <v>1059.1876435210499</v>
      </c>
      <c r="T25" s="164">
        <v>15652.199999999999</v>
      </c>
      <c r="U25" s="177">
        <v>735</v>
      </c>
      <c r="V25" s="177">
        <v>997.5</v>
      </c>
      <c r="W25" s="177">
        <v>868.22306549691291</v>
      </c>
      <c r="X25" s="164">
        <v>16193.900000000001</v>
      </c>
    </row>
    <row r="26" spans="2:24" x14ac:dyDescent="0.15">
      <c r="B26" s="199" t="s">
        <v>142</v>
      </c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196" t="s">
        <v>129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218">
        <v>41065</v>
      </c>
      <c r="C29" s="219"/>
      <c r="D29" s="220">
        <v>41071</v>
      </c>
      <c r="E29" s="221">
        <v>735</v>
      </c>
      <c r="F29" s="221">
        <v>1019.6550000000001</v>
      </c>
      <c r="G29" s="221">
        <v>880.3148472709064</v>
      </c>
      <c r="H29" s="254">
        <v>6234.5</v>
      </c>
      <c r="I29" s="221">
        <v>997.5</v>
      </c>
      <c r="J29" s="221">
        <v>1207.5</v>
      </c>
      <c r="K29" s="221">
        <v>1084.5430809399479</v>
      </c>
      <c r="L29" s="254">
        <v>2865.6</v>
      </c>
      <c r="M29" s="221">
        <v>877.80000000000007</v>
      </c>
      <c r="N29" s="221">
        <v>1207.5</v>
      </c>
      <c r="O29" s="221">
        <v>1048.8461538461538</v>
      </c>
      <c r="P29" s="254">
        <v>2153.1999999999998</v>
      </c>
      <c r="Q29" s="221">
        <v>945</v>
      </c>
      <c r="R29" s="221">
        <v>1148.5950000000003</v>
      </c>
      <c r="S29" s="221">
        <v>1049.5930232558139</v>
      </c>
      <c r="T29" s="254">
        <v>2370.4</v>
      </c>
      <c r="U29" s="221">
        <v>735</v>
      </c>
      <c r="V29" s="221">
        <v>997.5</v>
      </c>
      <c r="W29" s="221">
        <v>873.37068534267132</v>
      </c>
      <c r="X29" s="254">
        <v>2766.6</v>
      </c>
    </row>
    <row r="30" spans="2:24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  <c r="M30" s="210"/>
      <c r="N30" s="211"/>
      <c r="O30" s="189"/>
      <c r="P30" s="211"/>
      <c r="Q30" s="210"/>
      <c r="R30" s="211"/>
      <c r="S30" s="189"/>
      <c r="T30" s="211"/>
      <c r="U30" s="210"/>
      <c r="V30" s="211"/>
      <c r="W30" s="189"/>
      <c r="X30" s="211"/>
    </row>
    <row r="31" spans="2:24" x14ac:dyDescent="0.15">
      <c r="B31" s="218">
        <v>41072</v>
      </c>
      <c r="C31" s="219"/>
      <c r="D31" s="220">
        <v>41078</v>
      </c>
      <c r="E31" s="221">
        <v>735</v>
      </c>
      <c r="F31" s="221">
        <v>997.5</v>
      </c>
      <c r="G31" s="221">
        <v>881.91214920690254</v>
      </c>
      <c r="H31" s="254">
        <v>9703.9</v>
      </c>
      <c r="I31" s="221">
        <v>997.5</v>
      </c>
      <c r="J31" s="221">
        <v>1155</v>
      </c>
      <c r="K31" s="221">
        <v>1057.7729681978799</v>
      </c>
      <c r="L31" s="254">
        <v>5456.2</v>
      </c>
      <c r="M31" s="221">
        <v>892.5</v>
      </c>
      <c r="N31" s="221">
        <v>1207.5</v>
      </c>
      <c r="O31" s="221">
        <v>1009.0292237442925</v>
      </c>
      <c r="P31" s="254">
        <v>4363.1000000000004</v>
      </c>
      <c r="Q31" s="221">
        <v>997.5</v>
      </c>
      <c r="R31" s="221">
        <v>1155</v>
      </c>
      <c r="S31" s="221">
        <v>1061.1351782863226</v>
      </c>
      <c r="T31" s="254">
        <v>5022.5</v>
      </c>
      <c r="U31" s="221">
        <v>787.5</v>
      </c>
      <c r="V31" s="221">
        <v>997.5</v>
      </c>
      <c r="W31" s="221">
        <v>877.16469639978459</v>
      </c>
      <c r="X31" s="254">
        <v>4443.1000000000004</v>
      </c>
    </row>
    <row r="32" spans="2:24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  <c r="M32" s="210"/>
      <c r="N32" s="211"/>
      <c r="O32" s="189"/>
      <c r="P32" s="211"/>
      <c r="Q32" s="210"/>
      <c r="R32" s="211"/>
      <c r="S32" s="189"/>
      <c r="T32" s="211"/>
      <c r="U32" s="210"/>
      <c r="V32" s="211"/>
      <c r="W32" s="189"/>
      <c r="X32" s="211"/>
    </row>
    <row r="33" spans="2:24" x14ac:dyDescent="0.15">
      <c r="B33" s="218">
        <v>41079</v>
      </c>
      <c r="C33" s="219"/>
      <c r="D33" s="220">
        <v>41085</v>
      </c>
      <c r="E33" s="221">
        <v>735</v>
      </c>
      <c r="F33" s="221">
        <v>1029</v>
      </c>
      <c r="G33" s="221">
        <v>897.47895154884827</v>
      </c>
      <c r="H33" s="254">
        <v>7541.9</v>
      </c>
      <c r="I33" s="221">
        <v>997.5</v>
      </c>
      <c r="J33" s="221">
        <v>1155</v>
      </c>
      <c r="K33" s="221">
        <v>1050.990566037736</v>
      </c>
      <c r="L33" s="254">
        <v>3370.5</v>
      </c>
      <c r="M33" s="221">
        <v>892.5</v>
      </c>
      <c r="N33" s="221">
        <v>1207.5</v>
      </c>
      <c r="O33" s="221">
        <v>1018.4423755390045</v>
      </c>
      <c r="P33" s="254">
        <v>4334.2</v>
      </c>
      <c r="Q33" s="221">
        <v>997.5</v>
      </c>
      <c r="R33" s="221">
        <v>1207.5</v>
      </c>
      <c r="S33" s="221">
        <v>1061.6124190700414</v>
      </c>
      <c r="T33" s="254">
        <v>4680.3999999999996</v>
      </c>
      <c r="U33" s="221">
        <v>735</v>
      </c>
      <c r="V33" s="221">
        <v>997.5</v>
      </c>
      <c r="W33" s="221">
        <v>859.1740690126411</v>
      </c>
      <c r="X33" s="254">
        <v>4806.6000000000004</v>
      </c>
    </row>
    <row r="34" spans="2:24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  <c r="M34" s="210"/>
      <c r="N34" s="211"/>
      <c r="O34" s="189"/>
      <c r="P34" s="211"/>
      <c r="Q34" s="210"/>
      <c r="R34" s="211"/>
      <c r="S34" s="189"/>
      <c r="T34" s="211"/>
      <c r="U34" s="210"/>
      <c r="V34" s="211"/>
      <c r="W34" s="189"/>
      <c r="X34" s="211"/>
    </row>
    <row r="35" spans="2:24" ht="12" customHeight="1" x14ac:dyDescent="0.15">
      <c r="B35" s="218">
        <v>41086</v>
      </c>
      <c r="C35" s="219"/>
      <c r="D35" s="220">
        <v>41092</v>
      </c>
      <c r="E35" s="255">
        <v>735</v>
      </c>
      <c r="F35" s="254">
        <v>976.5</v>
      </c>
      <c r="G35" s="216">
        <v>870.3027541245342</v>
      </c>
      <c r="H35" s="254">
        <v>5865.1</v>
      </c>
      <c r="I35" s="255">
        <v>945</v>
      </c>
      <c r="J35" s="254">
        <v>1150.0650000000001</v>
      </c>
      <c r="K35" s="216">
        <v>1026.1967821782177</v>
      </c>
      <c r="L35" s="254">
        <v>4021.3</v>
      </c>
      <c r="M35" s="255">
        <v>892.5</v>
      </c>
      <c r="N35" s="254">
        <v>1155</v>
      </c>
      <c r="O35" s="216">
        <v>976.70970042796023</v>
      </c>
      <c r="P35" s="254">
        <v>3620.5</v>
      </c>
      <c r="Q35" s="255">
        <v>997.5</v>
      </c>
      <c r="R35" s="254">
        <v>1155</v>
      </c>
      <c r="S35" s="216">
        <v>1051.7753623188407</v>
      </c>
      <c r="T35" s="254">
        <v>3578.9</v>
      </c>
      <c r="U35" s="255">
        <v>766.5</v>
      </c>
      <c r="V35" s="254">
        <v>997.5</v>
      </c>
      <c r="W35" s="216">
        <v>858.03336015802165</v>
      </c>
      <c r="X35" s="254">
        <v>4177.6000000000004</v>
      </c>
    </row>
    <row r="36" spans="2:24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  <c r="M36" s="210"/>
      <c r="N36" s="211"/>
      <c r="O36" s="189"/>
      <c r="P36" s="211"/>
      <c r="Q36" s="210"/>
      <c r="R36" s="211"/>
      <c r="S36" s="189"/>
      <c r="T36" s="211"/>
      <c r="U36" s="210"/>
      <c r="V36" s="211"/>
      <c r="W36" s="189"/>
      <c r="X36" s="211"/>
    </row>
    <row r="37" spans="2:24" ht="12" customHeight="1" x14ac:dyDescent="0.15">
      <c r="B37" s="229"/>
      <c r="C37" s="230"/>
      <c r="D37" s="231"/>
      <c r="E37" s="250"/>
      <c r="F37" s="250"/>
      <c r="G37" s="250"/>
      <c r="H37" s="259"/>
      <c r="I37" s="250"/>
      <c r="J37" s="250"/>
      <c r="K37" s="250"/>
      <c r="L37" s="259"/>
      <c r="M37" s="250"/>
      <c r="N37" s="250"/>
      <c r="O37" s="250"/>
      <c r="P37" s="259"/>
      <c r="Q37" s="250"/>
      <c r="R37" s="250"/>
      <c r="S37" s="250"/>
      <c r="T37" s="259"/>
      <c r="U37" s="250"/>
      <c r="V37" s="250"/>
      <c r="W37" s="250"/>
      <c r="X37" s="259"/>
    </row>
    <row r="38" spans="2:24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2:24" ht="12.75" customHeight="1" x14ac:dyDescent="0.15">
      <c r="B39" s="191"/>
      <c r="X39" s="189"/>
    </row>
    <row r="40" spans="2:24" ht="12.75" customHeight="1" x14ac:dyDescent="0.15">
      <c r="B40" s="232"/>
      <c r="X40" s="189"/>
    </row>
    <row r="41" spans="2:24" x14ac:dyDescent="0.15">
      <c r="B41" s="232"/>
      <c r="X41" s="189"/>
    </row>
    <row r="42" spans="2:24" x14ac:dyDescent="0.15">
      <c r="B42" s="232"/>
      <c r="X42" s="189"/>
    </row>
    <row r="43" spans="2:24" x14ac:dyDescent="0.15">
      <c r="X43" s="189"/>
    </row>
    <row r="44" spans="2:24" x14ac:dyDescent="0.15">
      <c r="X44" s="485"/>
    </row>
    <row r="45" spans="2:24" x14ac:dyDescent="0.15">
      <c r="X45" s="189"/>
    </row>
    <row r="46" spans="2:24" x14ac:dyDescent="0.15">
      <c r="X46" s="189"/>
    </row>
    <row r="47" spans="2:24" x14ac:dyDescent="0.15">
      <c r="X47" s="189"/>
    </row>
    <row r="48" spans="2:24" x14ac:dyDescent="0.15">
      <c r="X48" s="189"/>
    </row>
    <row r="49" spans="24:24" x14ac:dyDescent="0.15">
      <c r="X49" s="189"/>
    </row>
    <row r="50" spans="24:24" x14ac:dyDescent="0.15">
      <c r="X50" s="189"/>
    </row>
    <row r="51" spans="24:24" x14ac:dyDescent="0.15">
      <c r="X51" s="189"/>
    </row>
    <row r="52" spans="24:24" x14ac:dyDescent="0.15">
      <c r="X52" s="189"/>
    </row>
    <row r="53" spans="24:24" x14ac:dyDescent="0.15">
      <c r="X53" s="18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topLeftCell="A2" zoomScale="75" zoomScaleNormal="75" workbookViewId="0">
      <selection activeCell="A2" sqref="A2"/>
    </sheetView>
  </sheetViews>
  <sheetFormatPr defaultColWidth="7.5" defaultRowHeight="12" x14ac:dyDescent="0.15"/>
  <cols>
    <col min="1" max="1" width="0.75" style="190" customWidth="1"/>
    <col min="2" max="2" width="6.125" style="190" customWidth="1"/>
    <col min="3" max="3" width="3.375" style="190" customWidth="1"/>
    <col min="4" max="4" width="5.875" style="190" customWidth="1"/>
    <col min="5" max="5" width="5.5" style="190" customWidth="1"/>
    <col min="6" max="7" width="5.875" style="190" customWidth="1"/>
    <col min="8" max="8" width="8.125" style="190" customWidth="1"/>
    <col min="9" max="9" width="5.75" style="190" customWidth="1"/>
    <col min="10" max="11" width="5.875" style="190" customWidth="1"/>
    <col min="12" max="12" width="8.125" style="190" customWidth="1"/>
    <col min="13" max="16384" width="7.5" style="190"/>
  </cols>
  <sheetData>
    <row r="2" spans="2:24" x14ac:dyDescent="0.15">
      <c r="H2" s="189"/>
    </row>
    <row r="3" spans="2:24" x14ac:dyDescent="0.15">
      <c r="B3" s="149" t="s">
        <v>156</v>
      </c>
    </row>
    <row r="4" spans="2:24" x14ac:dyDescent="0.15">
      <c r="L4" s="191" t="s">
        <v>87</v>
      </c>
      <c r="N4" s="189"/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N5" s="189"/>
    </row>
    <row r="6" spans="2:24" ht="13.5" x14ac:dyDescent="0.15">
      <c r="B6" s="252"/>
      <c r="C6" s="194" t="s">
        <v>88</v>
      </c>
      <c r="D6" s="195"/>
      <c r="E6" s="236" t="s">
        <v>145</v>
      </c>
      <c r="F6" s="237"/>
      <c r="G6" s="237"/>
      <c r="H6" s="238"/>
      <c r="I6" s="213" t="s">
        <v>147</v>
      </c>
      <c r="J6" s="214"/>
      <c r="K6" s="214"/>
      <c r="L6" s="215"/>
      <c r="N6" s="170"/>
      <c r="O6" s="157"/>
      <c r="P6" s="157"/>
      <c r="Q6" s="189"/>
      <c r="R6" s="189"/>
    </row>
    <row r="7" spans="2:24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N7" s="170"/>
      <c r="O7" s="170"/>
      <c r="P7" s="170"/>
      <c r="Q7" s="189"/>
      <c r="R7" s="189"/>
    </row>
    <row r="8" spans="2:24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N8" s="170"/>
      <c r="O8" s="170"/>
      <c r="P8" s="170"/>
      <c r="Q8" s="189"/>
      <c r="R8" s="189"/>
    </row>
    <row r="9" spans="2:24" ht="14.1" customHeight="1" x14ac:dyDescent="0.15">
      <c r="B9" s="193" t="s">
        <v>0</v>
      </c>
      <c r="C9" s="201">
        <v>20</v>
      </c>
      <c r="D9" s="253" t="s">
        <v>1</v>
      </c>
      <c r="E9" s="210">
        <v>735</v>
      </c>
      <c r="F9" s="211">
        <v>1155</v>
      </c>
      <c r="G9" s="189">
        <v>914</v>
      </c>
      <c r="H9" s="211">
        <v>401807</v>
      </c>
      <c r="I9" s="210">
        <v>1260</v>
      </c>
      <c r="J9" s="211">
        <v>1581</v>
      </c>
      <c r="K9" s="189">
        <v>1390</v>
      </c>
      <c r="L9" s="211">
        <v>2070816</v>
      </c>
      <c r="M9" s="210"/>
      <c r="N9" s="170"/>
      <c r="O9" s="170"/>
      <c r="P9" s="170"/>
      <c r="Q9" s="189"/>
      <c r="R9" s="189"/>
      <c r="S9" s="189"/>
      <c r="T9" s="189"/>
      <c r="U9" s="189"/>
      <c r="V9" s="189"/>
      <c r="W9" s="189"/>
      <c r="X9" s="189"/>
    </row>
    <row r="10" spans="2:24" ht="14.1" customHeight="1" x14ac:dyDescent="0.15">
      <c r="B10" s="210"/>
      <c r="C10" s="201">
        <v>21</v>
      </c>
      <c r="D10" s="189"/>
      <c r="E10" s="210">
        <v>735</v>
      </c>
      <c r="F10" s="211">
        <v>1103</v>
      </c>
      <c r="G10" s="189">
        <v>902</v>
      </c>
      <c r="H10" s="211">
        <v>398965</v>
      </c>
      <c r="I10" s="210">
        <v>1208</v>
      </c>
      <c r="J10" s="211">
        <v>1518</v>
      </c>
      <c r="K10" s="189">
        <v>1377</v>
      </c>
      <c r="L10" s="211">
        <v>2644060</v>
      </c>
      <c r="M10" s="210"/>
      <c r="N10" s="170"/>
      <c r="O10" s="170"/>
      <c r="P10" s="170"/>
      <c r="Q10" s="189"/>
      <c r="R10" s="189"/>
      <c r="S10" s="189"/>
      <c r="T10" s="189"/>
      <c r="U10" s="189"/>
      <c r="V10" s="189"/>
      <c r="W10" s="189"/>
      <c r="X10" s="189"/>
    </row>
    <row r="11" spans="2:24" ht="14.1" customHeight="1" x14ac:dyDescent="0.15">
      <c r="B11" s="210"/>
      <c r="C11" s="201">
        <v>22</v>
      </c>
      <c r="D11" s="212"/>
      <c r="E11" s="211">
        <v>630</v>
      </c>
      <c r="F11" s="211">
        <v>1050</v>
      </c>
      <c r="G11" s="211">
        <v>793</v>
      </c>
      <c r="H11" s="211">
        <v>321168</v>
      </c>
      <c r="I11" s="211">
        <v>1050</v>
      </c>
      <c r="J11" s="211">
        <v>1575</v>
      </c>
      <c r="K11" s="211">
        <v>1295</v>
      </c>
      <c r="L11" s="212">
        <v>2283385</v>
      </c>
      <c r="M11" s="210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spans="2:24" ht="14.1" customHeight="1" x14ac:dyDescent="0.15">
      <c r="B12" s="205"/>
      <c r="C12" s="208">
        <v>23</v>
      </c>
      <c r="D12" s="164"/>
      <c r="E12" s="180">
        <v>661.5</v>
      </c>
      <c r="F12" s="180">
        <v>1102.5</v>
      </c>
      <c r="G12" s="180">
        <v>853.55168613073022</v>
      </c>
      <c r="H12" s="180">
        <v>287609.19999999995</v>
      </c>
      <c r="I12" s="180">
        <v>970.30500000000006</v>
      </c>
      <c r="J12" s="180">
        <v>1598.1000000000001</v>
      </c>
      <c r="K12" s="180">
        <v>1335.6319606981604</v>
      </c>
      <c r="L12" s="181">
        <v>2090545.3999999994</v>
      </c>
      <c r="M12" s="189"/>
      <c r="N12" s="170"/>
      <c r="O12" s="170"/>
      <c r="P12" s="170"/>
      <c r="Q12" s="170"/>
      <c r="R12" s="170"/>
      <c r="S12" s="189"/>
      <c r="T12" s="189"/>
      <c r="U12" s="189"/>
      <c r="V12" s="189"/>
      <c r="W12" s="189"/>
      <c r="X12" s="189"/>
    </row>
    <row r="13" spans="2:24" ht="14.1" customHeight="1" x14ac:dyDescent="0.15">
      <c r="B13" s="172" t="s">
        <v>157</v>
      </c>
      <c r="C13" s="163">
        <v>6</v>
      </c>
      <c r="D13" s="178" t="s">
        <v>158</v>
      </c>
      <c r="E13" s="211">
        <v>682.5</v>
      </c>
      <c r="F13" s="211">
        <v>1018.5</v>
      </c>
      <c r="G13" s="211">
        <v>844.66020190624693</v>
      </c>
      <c r="H13" s="211">
        <v>17634.199999999997</v>
      </c>
      <c r="I13" s="211">
        <v>1102.8150000000001</v>
      </c>
      <c r="J13" s="212">
        <v>1512</v>
      </c>
      <c r="K13" s="211">
        <v>1366.4964247691992</v>
      </c>
      <c r="L13" s="212">
        <v>121005.8</v>
      </c>
    </row>
    <row r="14" spans="2:24" ht="14.1" customHeight="1" x14ac:dyDescent="0.15">
      <c r="B14" s="172"/>
      <c r="C14" s="163">
        <v>7</v>
      </c>
      <c r="D14" s="178"/>
      <c r="E14" s="211">
        <v>682.5</v>
      </c>
      <c r="F14" s="211">
        <v>997.5</v>
      </c>
      <c r="G14" s="211">
        <v>828.30300362177411</v>
      </c>
      <c r="H14" s="211">
        <v>24161</v>
      </c>
      <c r="I14" s="211">
        <v>1046.8500000000001</v>
      </c>
      <c r="J14" s="211">
        <v>1470</v>
      </c>
      <c r="K14" s="211">
        <v>1258.2071394403256</v>
      </c>
      <c r="L14" s="212">
        <v>155522.4</v>
      </c>
    </row>
    <row r="15" spans="2:24" ht="14.1" customHeight="1" x14ac:dyDescent="0.15">
      <c r="B15" s="172"/>
      <c r="C15" s="163">
        <v>8</v>
      </c>
      <c r="D15" s="178"/>
      <c r="E15" s="211">
        <v>682.5</v>
      </c>
      <c r="F15" s="211">
        <v>997.5</v>
      </c>
      <c r="G15" s="211">
        <v>844.15277999044156</v>
      </c>
      <c r="H15" s="211">
        <v>13803.500000000002</v>
      </c>
      <c r="I15" s="211">
        <v>1099.98</v>
      </c>
      <c r="J15" s="211">
        <v>1426.53</v>
      </c>
      <c r="K15" s="211">
        <v>1320.4350165154333</v>
      </c>
      <c r="L15" s="212">
        <v>166841.5</v>
      </c>
    </row>
    <row r="16" spans="2:24" ht="14.1" customHeight="1" x14ac:dyDescent="0.15">
      <c r="B16" s="172"/>
      <c r="C16" s="163">
        <v>9</v>
      </c>
      <c r="D16" s="178"/>
      <c r="E16" s="211">
        <v>735</v>
      </c>
      <c r="F16" s="211">
        <v>1050</v>
      </c>
      <c r="G16" s="211">
        <v>878.5719963387611</v>
      </c>
      <c r="H16" s="211">
        <v>19242.7</v>
      </c>
      <c r="I16" s="211">
        <v>1214.7450000000001</v>
      </c>
      <c r="J16" s="211">
        <v>1598.1000000000001</v>
      </c>
      <c r="K16" s="211">
        <v>1394.6944961242946</v>
      </c>
      <c r="L16" s="212">
        <v>172226</v>
      </c>
    </row>
    <row r="17" spans="2:12" ht="14.1" customHeight="1" x14ac:dyDescent="0.15">
      <c r="B17" s="172"/>
      <c r="C17" s="163">
        <v>10</v>
      </c>
      <c r="D17" s="178"/>
      <c r="E17" s="211">
        <v>735</v>
      </c>
      <c r="F17" s="211">
        <v>1050.105</v>
      </c>
      <c r="G17" s="211">
        <v>858.64730164247851</v>
      </c>
      <c r="H17" s="211">
        <v>19913.900000000001</v>
      </c>
      <c r="I17" s="211">
        <v>1190.7</v>
      </c>
      <c r="J17" s="211">
        <v>1531.95</v>
      </c>
      <c r="K17" s="211">
        <v>1337.7280703737022</v>
      </c>
      <c r="L17" s="212">
        <v>154840.70000000001</v>
      </c>
    </row>
    <row r="18" spans="2:12" ht="14.1" customHeight="1" x14ac:dyDescent="0.15">
      <c r="B18" s="172"/>
      <c r="C18" s="163">
        <v>11</v>
      </c>
      <c r="D18" s="178"/>
      <c r="E18" s="211">
        <v>735</v>
      </c>
      <c r="F18" s="211">
        <v>997.5</v>
      </c>
      <c r="G18" s="211">
        <v>822.12289261916033</v>
      </c>
      <c r="H18" s="211">
        <v>28211.300000000003</v>
      </c>
      <c r="I18" s="211">
        <v>970.30500000000006</v>
      </c>
      <c r="J18" s="211">
        <v>1431.15</v>
      </c>
      <c r="K18" s="211">
        <v>1235.5406316571227</v>
      </c>
      <c r="L18" s="212">
        <v>210586.4</v>
      </c>
    </row>
    <row r="19" spans="2:12" ht="14.1" customHeight="1" x14ac:dyDescent="0.15">
      <c r="B19" s="172"/>
      <c r="C19" s="163">
        <v>12</v>
      </c>
      <c r="D19" s="178"/>
      <c r="E19" s="211">
        <v>706.02</v>
      </c>
      <c r="F19" s="211">
        <v>892.5</v>
      </c>
      <c r="G19" s="211">
        <v>794.99147242751576</v>
      </c>
      <c r="H19" s="211">
        <v>18387.900000000001</v>
      </c>
      <c r="I19" s="211">
        <v>1024.8</v>
      </c>
      <c r="J19" s="211">
        <v>1419.6000000000001</v>
      </c>
      <c r="K19" s="211">
        <v>1247.0820396413944</v>
      </c>
      <c r="L19" s="212">
        <v>186373.5</v>
      </c>
    </row>
    <row r="20" spans="2:12" ht="14.1" customHeight="1" x14ac:dyDescent="0.15">
      <c r="B20" s="172" t="s">
        <v>160</v>
      </c>
      <c r="C20" s="163">
        <v>1</v>
      </c>
      <c r="D20" s="178" t="s">
        <v>158</v>
      </c>
      <c r="E20" s="211">
        <v>682.5</v>
      </c>
      <c r="F20" s="211">
        <v>945.10500000000002</v>
      </c>
      <c r="G20" s="212">
        <v>815.07331408214179</v>
      </c>
      <c r="H20" s="211">
        <v>26041.8</v>
      </c>
      <c r="I20" s="211">
        <v>956.55000000000007</v>
      </c>
      <c r="J20" s="211">
        <v>1443.75</v>
      </c>
      <c r="K20" s="211">
        <v>1269.5173566735332</v>
      </c>
      <c r="L20" s="212">
        <v>220149.39999999997</v>
      </c>
    </row>
    <row r="21" spans="2:12" ht="14.1" customHeight="1" x14ac:dyDescent="0.15">
      <c r="B21" s="172"/>
      <c r="C21" s="163">
        <v>2</v>
      </c>
      <c r="D21" s="178"/>
      <c r="E21" s="211">
        <v>682.5</v>
      </c>
      <c r="F21" s="211">
        <v>945</v>
      </c>
      <c r="G21" s="211">
        <v>784.23138841773687</v>
      </c>
      <c r="H21" s="211">
        <v>23794.1</v>
      </c>
      <c r="I21" s="211">
        <v>997.5</v>
      </c>
      <c r="J21" s="211">
        <v>1522.5</v>
      </c>
      <c r="K21" s="211">
        <v>1303.3016823392604</v>
      </c>
      <c r="L21" s="212">
        <v>196736.59999999998</v>
      </c>
    </row>
    <row r="22" spans="2:12" ht="14.1" customHeight="1" x14ac:dyDescent="0.15">
      <c r="B22" s="172"/>
      <c r="C22" s="163">
        <v>3</v>
      </c>
      <c r="D22" s="178"/>
      <c r="E22" s="211">
        <v>682.5</v>
      </c>
      <c r="F22" s="211">
        <v>945</v>
      </c>
      <c r="G22" s="211">
        <v>780.72214861332964</v>
      </c>
      <c r="H22" s="211">
        <v>15235</v>
      </c>
      <c r="I22" s="211">
        <v>1150.3799999999999</v>
      </c>
      <c r="J22" s="211">
        <v>1690.5</v>
      </c>
      <c r="K22" s="211">
        <v>1348.984540574118</v>
      </c>
      <c r="L22" s="212">
        <v>208591.5</v>
      </c>
    </row>
    <row r="23" spans="2:12" ht="14.1" customHeight="1" x14ac:dyDescent="0.15">
      <c r="B23" s="172"/>
      <c r="C23" s="163">
        <v>4</v>
      </c>
      <c r="D23" s="178"/>
      <c r="E23" s="211">
        <v>682.5</v>
      </c>
      <c r="F23" s="211">
        <v>997.5</v>
      </c>
      <c r="G23" s="211">
        <v>810.7009364382202</v>
      </c>
      <c r="H23" s="211">
        <v>15735.599999999999</v>
      </c>
      <c r="I23" s="211">
        <v>1160.25</v>
      </c>
      <c r="J23" s="211">
        <v>1690.5</v>
      </c>
      <c r="K23" s="211">
        <v>1344.0839786135693</v>
      </c>
      <c r="L23" s="212">
        <v>174429.90000000002</v>
      </c>
    </row>
    <row r="24" spans="2:12" ht="14.1" customHeight="1" x14ac:dyDescent="0.15">
      <c r="B24" s="172"/>
      <c r="C24" s="163">
        <v>5</v>
      </c>
      <c r="D24" s="178"/>
      <c r="E24" s="211">
        <v>682.5</v>
      </c>
      <c r="F24" s="211">
        <v>892.5</v>
      </c>
      <c r="G24" s="212">
        <v>765.88520801232664</v>
      </c>
      <c r="H24" s="211">
        <v>19396.800000000003</v>
      </c>
      <c r="I24" s="211">
        <v>1244.25</v>
      </c>
      <c r="J24" s="211">
        <v>1601.5650000000001</v>
      </c>
      <c r="K24" s="211">
        <v>1382.841503488502</v>
      </c>
      <c r="L24" s="212">
        <v>245417.7</v>
      </c>
    </row>
    <row r="25" spans="2:12" ht="14.1" customHeight="1" x14ac:dyDescent="0.15">
      <c r="B25" s="165"/>
      <c r="C25" s="169">
        <v>6</v>
      </c>
      <c r="D25" s="179"/>
      <c r="E25" s="177">
        <v>682.5</v>
      </c>
      <c r="F25" s="177">
        <v>892.5</v>
      </c>
      <c r="G25" s="177">
        <v>759.64106476503684</v>
      </c>
      <c r="H25" s="177">
        <v>16752.8</v>
      </c>
      <c r="I25" s="177">
        <v>1261.05</v>
      </c>
      <c r="J25" s="177">
        <v>1556.1000000000001</v>
      </c>
      <c r="K25" s="177">
        <v>1385.2902931063961</v>
      </c>
      <c r="L25" s="164">
        <v>179662.50000000003</v>
      </c>
    </row>
    <row r="26" spans="2:12" x14ac:dyDescent="0.15">
      <c r="B26" s="199" t="s">
        <v>142</v>
      </c>
      <c r="C26" s="216"/>
      <c r="D26" s="217"/>
      <c r="E26" s="210"/>
      <c r="F26" s="211"/>
      <c r="G26" s="189"/>
      <c r="H26" s="211"/>
      <c r="I26" s="210"/>
      <c r="J26" s="211"/>
      <c r="K26" s="189"/>
      <c r="L26" s="211"/>
    </row>
    <row r="27" spans="2:12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</row>
    <row r="28" spans="2:12" x14ac:dyDescent="0.15">
      <c r="B28" s="196" t="s">
        <v>129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</row>
    <row r="29" spans="2:12" x14ac:dyDescent="0.15">
      <c r="B29" s="218">
        <v>41065</v>
      </c>
      <c r="C29" s="219"/>
      <c r="D29" s="220">
        <v>41071</v>
      </c>
      <c r="E29" s="221">
        <v>682.5</v>
      </c>
      <c r="F29" s="221">
        <v>892.5</v>
      </c>
      <c r="G29" s="221">
        <v>768.44383012333662</v>
      </c>
      <c r="H29" s="254">
        <v>3803.8</v>
      </c>
      <c r="I29" s="221">
        <v>1289.5049999999999</v>
      </c>
      <c r="J29" s="221">
        <v>1556.1000000000001</v>
      </c>
      <c r="K29" s="221">
        <v>1426.3117981109119</v>
      </c>
      <c r="L29" s="254">
        <v>29884.1</v>
      </c>
    </row>
    <row r="30" spans="2:12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</row>
    <row r="31" spans="2:12" x14ac:dyDescent="0.15">
      <c r="B31" s="218">
        <v>41072</v>
      </c>
      <c r="C31" s="219"/>
      <c r="D31" s="220">
        <v>41078</v>
      </c>
      <c r="E31" s="221">
        <v>682.5</v>
      </c>
      <c r="F31" s="221">
        <v>871.5</v>
      </c>
      <c r="G31" s="221">
        <v>757.1643466429432</v>
      </c>
      <c r="H31" s="254">
        <v>4301.2</v>
      </c>
      <c r="I31" s="221">
        <v>1283.1000000000001</v>
      </c>
      <c r="J31" s="221">
        <v>1509.375</v>
      </c>
      <c r="K31" s="221">
        <v>1400.0284876413907</v>
      </c>
      <c r="L31" s="254">
        <v>49503.8</v>
      </c>
    </row>
    <row r="32" spans="2:12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</row>
    <row r="33" spans="2:14" x14ac:dyDescent="0.15">
      <c r="B33" s="218">
        <v>41079</v>
      </c>
      <c r="C33" s="219"/>
      <c r="D33" s="220">
        <v>41085</v>
      </c>
      <c r="E33" s="221">
        <v>682.5</v>
      </c>
      <c r="F33" s="221">
        <v>892.5</v>
      </c>
      <c r="G33" s="221">
        <v>756.48307202351771</v>
      </c>
      <c r="H33" s="254">
        <v>5843.5</v>
      </c>
      <c r="I33" s="221">
        <v>1261.05</v>
      </c>
      <c r="J33" s="221">
        <v>1491.7350000000001</v>
      </c>
      <c r="K33" s="221">
        <v>1372.1954556422763</v>
      </c>
      <c r="L33" s="254">
        <v>50324.800000000003</v>
      </c>
    </row>
    <row r="34" spans="2:14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</row>
    <row r="35" spans="2:14" ht="12" customHeight="1" x14ac:dyDescent="0.15">
      <c r="B35" s="218">
        <v>41086</v>
      </c>
      <c r="C35" s="219"/>
      <c r="D35" s="220">
        <v>41092</v>
      </c>
      <c r="E35" s="260">
        <v>682.5</v>
      </c>
      <c r="F35" s="254">
        <v>892.5</v>
      </c>
      <c r="G35" s="216">
        <v>755.08526011560696</v>
      </c>
      <c r="H35" s="254">
        <v>2804.3</v>
      </c>
      <c r="I35" s="255">
        <v>1261.05</v>
      </c>
      <c r="J35" s="254">
        <v>1486.4850000000001</v>
      </c>
      <c r="K35" s="216">
        <v>1366.5056818752701</v>
      </c>
      <c r="L35" s="254">
        <v>49949.8</v>
      </c>
    </row>
    <row r="36" spans="2:14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</row>
    <row r="37" spans="2:14" ht="12" customHeight="1" x14ac:dyDescent="0.15">
      <c r="B37" s="229"/>
      <c r="C37" s="230"/>
      <c r="D37" s="231"/>
      <c r="E37" s="261"/>
      <c r="F37" s="261"/>
      <c r="G37" s="261"/>
      <c r="H37" s="259"/>
      <c r="I37" s="261"/>
      <c r="J37" s="261"/>
      <c r="K37" s="261"/>
      <c r="L37" s="261"/>
    </row>
    <row r="38" spans="2:14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</row>
    <row r="39" spans="2:14" ht="12.75" customHeight="1" x14ac:dyDescent="0.15">
      <c r="B39" s="191"/>
      <c r="L39" s="189"/>
      <c r="M39" s="189"/>
      <c r="N39" s="189"/>
    </row>
    <row r="40" spans="2:14" ht="12.75" customHeight="1" x14ac:dyDescent="0.15">
      <c r="B40" s="232"/>
      <c r="L40" s="189"/>
      <c r="M40" s="189"/>
      <c r="N40" s="189"/>
    </row>
    <row r="41" spans="2:14" x14ac:dyDescent="0.15">
      <c r="B41" s="232"/>
      <c r="L41" s="189"/>
      <c r="M41" s="189"/>
      <c r="N41" s="189"/>
    </row>
    <row r="42" spans="2:14" x14ac:dyDescent="0.15">
      <c r="B42" s="232"/>
      <c r="L42" s="189"/>
      <c r="M42" s="189"/>
      <c r="N42" s="189"/>
    </row>
    <row r="43" spans="2:14" x14ac:dyDescent="0.15">
      <c r="L43" s="189"/>
      <c r="M43" s="189"/>
      <c r="N43" s="189"/>
    </row>
    <row r="44" spans="2:14" x14ac:dyDescent="0.15">
      <c r="L44" s="485"/>
      <c r="M44" s="189"/>
      <c r="N44" s="189"/>
    </row>
    <row r="45" spans="2:14" x14ac:dyDescent="0.15">
      <c r="L45" s="189"/>
      <c r="M45" s="189"/>
      <c r="N45" s="189"/>
    </row>
    <row r="46" spans="2:14" x14ac:dyDescent="0.15">
      <c r="L46" s="189"/>
      <c r="M46" s="189"/>
      <c r="N46" s="189"/>
    </row>
    <row r="47" spans="2:14" x14ac:dyDescent="0.15">
      <c r="L47" s="189"/>
      <c r="M47" s="189"/>
      <c r="N47" s="189"/>
    </row>
    <row r="48" spans="2:14" x14ac:dyDescent="0.15">
      <c r="L48" s="189"/>
      <c r="M48" s="189"/>
      <c r="N48" s="189"/>
    </row>
    <row r="49" spans="12:14" x14ac:dyDescent="0.15">
      <c r="L49" s="189"/>
      <c r="M49" s="189"/>
      <c r="N49" s="18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33" x14ac:dyDescent="0.15">
      <c r="B3" s="149" t="s">
        <v>156</v>
      </c>
      <c r="Z3" s="148"/>
    </row>
    <row r="4" spans="2:33" ht="11.25" customHeight="1" x14ac:dyDescent="0.15">
      <c r="X4" s="150" t="s">
        <v>148</v>
      </c>
      <c r="Z4" s="148"/>
    </row>
    <row r="5" spans="2:33" ht="6" customHeight="1" x14ac:dyDescent="0.15">
      <c r="B5" s="166"/>
      <c r="C5" s="166"/>
      <c r="D5" s="166"/>
      <c r="E5" s="166"/>
      <c r="F5" s="148"/>
      <c r="I5" s="166"/>
      <c r="J5" s="148"/>
      <c r="Q5" s="166"/>
      <c r="R5" s="166"/>
      <c r="S5" s="166"/>
      <c r="T5" s="166"/>
      <c r="U5" s="166"/>
      <c r="V5" s="166"/>
      <c r="W5" s="166"/>
      <c r="X5" s="166"/>
      <c r="Z5" s="148"/>
    </row>
    <row r="6" spans="2:33" ht="13.5" customHeight="1" x14ac:dyDescent="0.15">
      <c r="B6" s="193"/>
      <c r="C6" s="194" t="s">
        <v>88</v>
      </c>
      <c r="D6" s="195"/>
      <c r="E6" s="727" t="s">
        <v>92</v>
      </c>
      <c r="F6" s="728"/>
      <c r="G6" s="728"/>
      <c r="H6" s="729"/>
      <c r="I6" s="727" t="s">
        <v>104</v>
      </c>
      <c r="J6" s="728"/>
      <c r="K6" s="728"/>
      <c r="L6" s="729"/>
      <c r="M6" s="727" t="s">
        <v>119</v>
      </c>
      <c r="N6" s="728"/>
      <c r="O6" s="728"/>
      <c r="P6" s="729"/>
      <c r="Q6" s="727" t="s">
        <v>161</v>
      </c>
      <c r="R6" s="728"/>
      <c r="S6" s="728"/>
      <c r="T6" s="729"/>
      <c r="U6" s="727" t="s">
        <v>162</v>
      </c>
      <c r="V6" s="728"/>
      <c r="W6" s="728"/>
      <c r="X6" s="729"/>
      <c r="Z6" s="170"/>
      <c r="AA6" s="157"/>
      <c r="AB6" s="157"/>
      <c r="AC6" s="157"/>
      <c r="AD6" s="157"/>
      <c r="AE6" s="157"/>
      <c r="AF6" s="157"/>
      <c r="AG6" s="157"/>
    </row>
    <row r="7" spans="2:33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  <c r="AF7" s="170"/>
      <c r="AG7" s="170"/>
    </row>
    <row r="8" spans="2:33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  <c r="AF8" s="170"/>
      <c r="AG8" s="170"/>
    </row>
    <row r="9" spans="2:33" s="190" customFormat="1" ht="14.1" customHeight="1" x14ac:dyDescent="0.15">
      <c r="B9" s="193" t="s">
        <v>0</v>
      </c>
      <c r="C9" s="201">
        <v>20</v>
      </c>
      <c r="D9" s="253" t="s">
        <v>1</v>
      </c>
      <c r="E9" s="210">
        <v>1050</v>
      </c>
      <c r="F9" s="211">
        <v>1775</v>
      </c>
      <c r="G9" s="189">
        <v>1372</v>
      </c>
      <c r="H9" s="211">
        <v>19736</v>
      </c>
      <c r="I9" s="210">
        <v>2516</v>
      </c>
      <c r="J9" s="211">
        <v>3255</v>
      </c>
      <c r="K9" s="189">
        <v>2791</v>
      </c>
      <c r="L9" s="211">
        <v>61367</v>
      </c>
      <c r="M9" s="210">
        <v>945</v>
      </c>
      <c r="N9" s="211">
        <v>1523</v>
      </c>
      <c r="O9" s="189">
        <v>1287</v>
      </c>
      <c r="P9" s="211">
        <v>218894</v>
      </c>
      <c r="Q9" s="210">
        <v>1399</v>
      </c>
      <c r="R9" s="211">
        <v>2363</v>
      </c>
      <c r="S9" s="189">
        <v>2020</v>
      </c>
      <c r="T9" s="211">
        <v>139200</v>
      </c>
      <c r="U9" s="210">
        <v>840</v>
      </c>
      <c r="V9" s="211">
        <v>1313</v>
      </c>
      <c r="W9" s="189">
        <v>1099</v>
      </c>
      <c r="X9" s="211">
        <v>103240</v>
      </c>
      <c r="Z9" s="170"/>
      <c r="AA9" s="170"/>
      <c r="AB9" s="170"/>
      <c r="AC9" s="170"/>
      <c r="AD9" s="170"/>
      <c r="AE9" s="170"/>
      <c r="AF9" s="170"/>
      <c r="AG9" s="170"/>
    </row>
    <row r="10" spans="2:33" s="190" customFormat="1" ht="14.1" customHeight="1" x14ac:dyDescent="0.15">
      <c r="B10" s="210"/>
      <c r="C10" s="201">
        <v>21</v>
      </c>
      <c r="D10" s="189"/>
      <c r="E10" s="210">
        <v>1155</v>
      </c>
      <c r="F10" s="211">
        <v>1365</v>
      </c>
      <c r="G10" s="189">
        <v>1339</v>
      </c>
      <c r="H10" s="211">
        <v>14803</v>
      </c>
      <c r="I10" s="210">
        <v>2310</v>
      </c>
      <c r="J10" s="211">
        <v>3255</v>
      </c>
      <c r="K10" s="189">
        <v>2608</v>
      </c>
      <c r="L10" s="211">
        <v>83037</v>
      </c>
      <c r="M10" s="210">
        <v>1029</v>
      </c>
      <c r="N10" s="211">
        <v>1418</v>
      </c>
      <c r="O10" s="189">
        <v>1225</v>
      </c>
      <c r="P10" s="211">
        <v>242130</v>
      </c>
      <c r="Q10" s="210">
        <v>1575</v>
      </c>
      <c r="R10" s="211">
        <v>2520</v>
      </c>
      <c r="S10" s="189">
        <v>2069</v>
      </c>
      <c r="T10" s="211">
        <v>163722</v>
      </c>
      <c r="U10" s="210">
        <v>788</v>
      </c>
      <c r="V10" s="211">
        <v>1260</v>
      </c>
      <c r="W10" s="189">
        <v>1041</v>
      </c>
      <c r="X10" s="211">
        <v>167961</v>
      </c>
      <c r="Z10" s="170"/>
      <c r="AA10" s="170"/>
      <c r="AB10" s="170"/>
      <c r="AC10" s="170"/>
      <c r="AD10" s="170"/>
      <c r="AE10" s="170"/>
      <c r="AF10" s="170"/>
      <c r="AG10" s="170"/>
    </row>
    <row r="11" spans="2:33" s="190" customFormat="1" ht="14.1" customHeight="1" x14ac:dyDescent="0.15">
      <c r="B11" s="210"/>
      <c r="C11" s="201">
        <v>22</v>
      </c>
      <c r="D11" s="212"/>
      <c r="E11" s="245">
        <v>1417.5</v>
      </c>
      <c r="F11" s="245">
        <v>1417.5</v>
      </c>
      <c r="G11" s="245">
        <v>1417.5</v>
      </c>
      <c r="H11" s="211">
        <v>7548</v>
      </c>
      <c r="I11" s="211">
        <v>2415</v>
      </c>
      <c r="J11" s="211">
        <v>3003</v>
      </c>
      <c r="K11" s="211">
        <v>2637</v>
      </c>
      <c r="L11" s="211">
        <v>58198</v>
      </c>
      <c r="M11" s="211">
        <v>924</v>
      </c>
      <c r="N11" s="211">
        <v>1313</v>
      </c>
      <c r="O11" s="211">
        <v>1103</v>
      </c>
      <c r="P11" s="211">
        <v>161857</v>
      </c>
      <c r="Q11" s="211">
        <v>1523</v>
      </c>
      <c r="R11" s="211">
        <v>2205</v>
      </c>
      <c r="S11" s="211">
        <v>1864</v>
      </c>
      <c r="T11" s="211">
        <v>128394</v>
      </c>
      <c r="U11" s="211">
        <v>714</v>
      </c>
      <c r="V11" s="211">
        <v>1260</v>
      </c>
      <c r="W11" s="211">
        <v>1015</v>
      </c>
      <c r="X11" s="212">
        <v>99678</v>
      </c>
      <c r="Z11" s="189"/>
      <c r="AA11" s="189"/>
      <c r="AB11" s="189"/>
      <c r="AC11" s="189"/>
      <c r="AD11" s="189"/>
      <c r="AE11" s="189"/>
    </row>
    <row r="12" spans="2:33" s="190" customFormat="1" ht="14.1" customHeight="1" x14ac:dyDescent="0.15">
      <c r="B12" s="205"/>
      <c r="C12" s="208">
        <v>23</v>
      </c>
      <c r="D12" s="164"/>
      <c r="E12" s="180">
        <v>1417.5</v>
      </c>
      <c r="F12" s="180">
        <v>1772.4</v>
      </c>
      <c r="G12" s="180">
        <v>1548.9994370637244</v>
      </c>
      <c r="H12" s="180">
        <v>7279.6</v>
      </c>
      <c r="I12" s="180">
        <v>2100</v>
      </c>
      <c r="J12" s="180">
        <v>3307.5</v>
      </c>
      <c r="K12" s="180">
        <v>2612.5615134968066</v>
      </c>
      <c r="L12" s="180">
        <v>35295.699999999997</v>
      </c>
      <c r="M12" s="180">
        <v>924</v>
      </c>
      <c r="N12" s="180">
        <v>1365</v>
      </c>
      <c r="O12" s="180">
        <v>1121.7995329385187</v>
      </c>
      <c r="P12" s="180">
        <v>96730.3</v>
      </c>
      <c r="Q12" s="180">
        <v>945</v>
      </c>
      <c r="R12" s="180">
        <v>2100</v>
      </c>
      <c r="S12" s="180">
        <v>1684.816654278002</v>
      </c>
      <c r="T12" s="180">
        <v>86099.699999999983</v>
      </c>
      <c r="U12" s="180">
        <v>787.5</v>
      </c>
      <c r="V12" s="180">
        <v>1260</v>
      </c>
      <c r="W12" s="180">
        <v>961.20934456639372</v>
      </c>
      <c r="X12" s="181">
        <v>62141.200000000004</v>
      </c>
      <c r="Z12" s="170"/>
      <c r="AA12" s="170"/>
      <c r="AB12" s="170"/>
      <c r="AC12" s="170"/>
      <c r="AD12" s="170"/>
      <c r="AE12" s="189"/>
    </row>
    <row r="13" spans="2:33" s="190" customFormat="1" ht="14.1" customHeight="1" x14ac:dyDescent="0.15">
      <c r="B13" s="172" t="s">
        <v>157</v>
      </c>
      <c r="C13" s="163">
        <v>6</v>
      </c>
      <c r="D13" s="178" t="s">
        <v>163</v>
      </c>
      <c r="E13" s="248">
        <v>0</v>
      </c>
      <c r="F13" s="248">
        <v>0</v>
      </c>
      <c r="G13" s="248">
        <v>0</v>
      </c>
      <c r="H13" s="245">
        <v>509.2</v>
      </c>
      <c r="I13" s="254">
        <v>2625</v>
      </c>
      <c r="J13" s="254">
        <v>3307.5</v>
      </c>
      <c r="K13" s="254">
        <v>2699.1944869246049</v>
      </c>
      <c r="L13" s="211">
        <v>4233.7</v>
      </c>
      <c r="M13" s="254">
        <v>945</v>
      </c>
      <c r="N13" s="254">
        <v>1365</v>
      </c>
      <c r="O13" s="254">
        <v>1141.1552424887941</v>
      </c>
      <c r="P13" s="211">
        <v>8846</v>
      </c>
      <c r="Q13" s="211">
        <v>1533</v>
      </c>
      <c r="R13" s="211">
        <v>1995</v>
      </c>
      <c r="S13" s="211">
        <v>1804.2748772292578</v>
      </c>
      <c r="T13" s="211">
        <v>6104.5</v>
      </c>
      <c r="U13" s="211">
        <v>840</v>
      </c>
      <c r="V13" s="211">
        <v>1155</v>
      </c>
      <c r="W13" s="211">
        <v>996.95230263157896</v>
      </c>
      <c r="X13" s="212">
        <v>7940</v>
      </c>
    </row>
    <row r="14" spans="2:33" s="190" customFormat="1" ht="14.1" customHeight="1" x14ac:dyDescent="0.15">
      <c r="B14" s="172"/>
      <c r="C14" s="163">
        <v>7</v>
      </c>
      <c r="D14" s="178"/>
      <c r="E14" s="248">
        <v>0</v>
      </c>
      <c r="F14" s="248">
        <v>0</v>
      </c>
      <c r="G14" s="248">
        <v>0</v>
      </c>
      <c r="H14" s="262">
        <v>432.6</v>
      </c>
      <c r="I14" s="254">
        <v>2520</v>
      </c>
      <c r="J14" s="254">
        <v>2992.5</v>
      </c>
      <c r="K14" s="254">
        <v>2622.8578634682203</v>
      </c>
      <c r="L14" s="211">
        <v>1528.5</v>
      </c>
      <c r="M14" s="254">
        <v>945</v>
      </c>
      <c r="N14" s="254">
        <v>1365</v>
      </c>
      <c r="O14" s="254">
        <v>1131.3037140575079</v>
      </c>
      <c r="P14" s="211">
        <v>8531.2000000000007</v>
      </c>
      <c r="Q14" s="211">
        <v>1470</v>
      </c>
      <c r="R14" s="211">
        <v>2100</v>
      </c>
      <c r="S14" s="211">
        <v>1877.0297944851802</v>
      </c>
      <c r="T14" s="211">
        <v>7253.2</v>
      </c>
      <c r="U14" s="211">
        <v>787.5</v>
      </c>
      <c r="V14" s="211">
        <v>1123.5</v>
      </c>
      <c r="W14" s="211">
        <v>981.87757527733754</v>
      </c>
      <c r="X14" s="212">
        <v>6895</v>
      </c>
    </row>
    <row r="15" spans="2:33" s="190" customFormat="1" ht="14.1" customHeight="1" x14ac:dyDescent="0.15">
      <c r="B15" s="172"/>
      <c r="C15" s="163">
        <v>8</v>
      </c>
      <c r="D15" s="178"/>
      <c r="E15" s="248">
        <v>0</v>
      </c>
      <c r="F15" s="248">
        <v>0</v>
      </c>
      <c r="G15" s="248">
        <v>0</v>
      </c>
      <c r="H15" s="262">
        <v>794.1</v>
      </c>
      <c r="I15" s="254">
        <v>2415</v>
      </c>
      <c r="J15" s="254">
        <v>2730</v>
      </c>
      <c r="K15" s="254">
        <v>2591.3639920093219</v>
      </c>
      <c r="L15" s="211">
        <v>1021.1</v>
      </c>
      <c r="M15" s="254">
        <v>945</v>
      </c>
      <c r="N15" s="254">
        <v>1365</v>
      </c>
      <c r="O15" s="254">
        <v>1134.8651344319164</v>
      </c>
      <c r="P15" s="211">
        <v>7983.8</v>
      </c>
      <c r="Q15" s="211">
        <v>1522.5</v>
      </c>
      <c r="R15" s="211">
        <v>2100</v>
      </c>
      <c r="S15" s="211">
        <v>1897.5881836280598</v>
      </c>
      <c r="T15" s="211">
        <v>5959.4</v>
      </c>
      <c r="U15" s="211">
        <v>787.5</v>
      </c>
      <c r="V15" s="211">
        <v>1123.5</v>
      </c>
      <c r="W15" s="211">
        <v>985.61265646731567</v>
      </c>
      <c r="X15" s="212">
        <v>3250.7</v>
      </c>
    </row>
    <row r="16" spans="2:33" s="190" customFormat="1" ht="14.1" customHeight="1" x14ac:dyDescent="0.15">
      <c r="B16" s="172"/>
      <c r="C16" s="163">
        <v>9</v>
      </c>
      <c r="D16" s="178"/>
      <c r="E16" s="248">
        <v>0</v>
      </c>
      <c r="F16" s="248">
        <v>0</v>
      </c>
      <c r="G16" s="248">
        <v>0</v>
      </c>
      <c r="H16" s="245">
        <v>1333.2</v>
      </c>
      <c r="I16" s="263">
        <v>0</v>
      </c>
      <c r="J16" s="263">
        <v>0</v>
      </c>
      <c r="K16" s="263">
        <v>0</v>
      </c>
      <c r="L16" s="211">
        <v>1679.5</v>
      </c>
      <c r="M16" s="254">
        <v>945</v>
      </c>
      <c r="N16" s="254">
        <v>1365</v>
      </c>
      <c r="O16" s="254">
        <v>1162.209714950553</v>
      </c>
      <c r="P16" s="211">
        <v>3156.1</v>
      </c>
      <c r="Q16" s="211">
        <v>1522.5</v>
      </c>
      <c r="R16" s="211">
        <v>2100</v>
      </c>
      <c r="S16" s="211">
        <v>1904.3901273885356</v>
      </c>
      <c r="T16" s="211">
        <v>3393.8</v>
      </c>
      <c r="U16" s="211">
        <v>787.5</v>
      </c>
      <c r="V16" s="211">
        <v>1155</v>
      </c>
      <c r="W16" s="211">
        <v>1010.4549247382203</v>
      </c>
      <c r="X16" s="212">
        <v>3001.4</v>
      </c>
    </row>
    <row r="17" spans="2:30" s="190" customFormat="1" ht="14.1" customHeight="1" x14ac:dyDescent="0.15">
      <c r="B17" s="172"/>
      <c r="C17" s="163">
        <v>10</v>
      </c>
      <c r="D17" s="178"/>
      <c r="E17" s="245">
        <v>1501.5</v>
      </c>
      <c r="F17" s="245">
        <v>1772.4</v>
      </c>
      <c r="G17" s="245">
        <v>1570.5127899045017</v>
      </c>
      <c r="H17" s="245">
        <v>670.7</v>
      </c>
      <c r="I17" s="254">
        <v>2730</v>
      </c>
      <c r="J17" s="254">
        <v>2730</v>
      </c>
      <c r="K17" s="254">
        <v>2730</v>
      </c>
      <c r="L17" s="211">
        <v>4837.8999999999996</v>
      </c>
      <c r="M17" s="254">
        <v>945</v>
      </c>
      <c r="N17" s="254">
        <v>1365</v>
      </c>
      <c r="O17" s="254">
        <v>1137.4003611356568</v>
      </c>
      <c r="P17" s="211">
        <v>10523.2</v>
      </c>
      <c r="Q17" s="211">
        <v>1260</v>
      </c>
      <c r="R17" s="211">
        <v>2100</v>
      </c>
      <c r="S17" s="211">
        <v>1790.610518662143</v>
      </c>
      <c r="T17" s="211">
        <v>3830.4</v>
      </c>
      <c r="U17" s="211">
        <v>787.5</v>
      </c>
      <c r="V17" s="211">
        <v>1260</v>
      </c>
      <c r="W17" s="211">
        <v>985.2699957680918</v>
      </c>
      <c r="X17" s="212">
        <v>2686.8</v>
      </c>
    </row>
    <row r="18" spans="2:30" s="190" customFormat="1" ht="14.1" customHeight="1" x14ac:dyDescent="0.15">
      <c r="B18" s="172"/>
      <c r="C18" s="163">
        <v>11</v>
      </c>
      <c r="D18" s="178"/>
      <c r="E18" s="245">
        <v>1512</v>
      </c>
      <c r="F18" s="245">
        <v>1686.3000000000002</v>
      </c>
      <c r="G18" s="245">
        <v>1527.0995951417003</v>
      </c>
      <c r="H18" s="245">
        <v>778</v>
      </c>
      <c r="I18" s="254">
        <v>2992.5</v>
      </c>
      <c r="J18" s="254">
        <v>2992.5</v>
      </c>
      <c r="K18" s="254">
        <v>2992.5000000000005</v>
      </c>
      <c r="L18" s="211">
        <v>3300.2</v>
      </c>
      <c r="M18" s="254">
        <v>924</v>
      </c>
      <c r="N18" s="254">
        <v>1365</v>
      </c>
      <c r="O18" s="254">
        <v>1148.0373942000836</v>
      </c>
      <c r="P18" s="211">
        <v>6927</v>
      </c>
      <c r="Q18" s="211">
        <v>1050</v>
      </c>
      <c r="R18" s="211">
        <v>1890</v>
      </c>
      <c r="S18" s="211">
        <v>1510.5400725809973</v>
      </c>
      <c r="T18" s="211">
        <v>5660.7</v>
      </c>
      <c r="U18" s="211">
        <v>840</v>
      </c>
      <c r="V18" s="211">
        <v>1102.5</v>
      </c>
      <c r="W18" s="211">
        <v>955.45661808894249</v>
      </c>
      <c r="X18" s="212">
        <v>4830.8</v>
      </c>
    </row>
    <row r="19" spans="2:30" s="190" customFormat="1" ht="14.1" customHeight="1" x14ac:dyDescent="0.15">
      <c r="B19" s="172"/>
      <c r="C19" s="163">
        <v>12</v>
      </c>
      <c r="D19" s="178"/>
      <c r="E19" s="248">
        <v>0</v>
      </c>
      <c r="F19" s="248">
        <v>0</v>
      </c>
      <c r="G19" s="248">
        <v>0</v>
      </c>
      <c r="H19" s="245">
        <v>100.2</v>
      </c>
      <c r="I19" s="254">
        <v>2100</v>
      </c>
      <c r="J19" s="254">
        <v>2992.5</v>
      </c>
      <c r="K19" s="254">
        <v>2373.0843508997432</v>
      </c>
      <c r="L19" s="211">
        <v>2315.1</v>
      </c>
      <c r="M19" s="254">
        <v>924</v>
      </c>
      <c r="N19" s="254">
        <v>1291.5</v>
      </c>
      <c r="O19" s="254">
        <v>1038.1436100401941</v>
      </c>
      <c r="P19" s="211">
        <v>8702.7000000000007</v>
      </c>
      <c r="Q19" s="211">
        <v>945</v>
      </c>
      <c r="R19" s="211">
        <v>1732.5</v>
      </c>
      <c r="S19" s="211">
        <v>1554.5980444280074</v>
      </c>
      <c r="T19" s="211">
        <v>9556.7000000000007</v>
      </c>
      <c r="U19" s="211">
        <v>787.5</v>
      </c>
      <c r="V19" s="211">
        <v>1102.5</v>
      </c>
      <c r="W19" s="211">
        <v>916.45147288616261</v>
      </c>
      <c r="X19" s="212">
        <v>6293</v>
      </c>
      <c r="Z19" s="189"/>
      <c r="AA19" s="189"/>
      <c r="AB19" s="189"/>
      <c r="AC19" s="189"/>
      <c r="AD19" s="189"/>
    </row>
    <row r="20" spans="2:30" s="190" customFormat="1" ht="14.1" customHeight="1" x14ac:dyDescent="0.15">
      <c r="B20" s="172"/>
      <c r="C20" s="163">
        <v>1</v>
      </c>
      <c r="D20" s="178"/>
      <c r="E20" s="248">
        <v>0</v>
      </c>
      <c r="F20" s="248">
        <v>0</v>
      </c>
      <c r="G20" s="248">
        <v>0</v>
      </c>
      <c r="H20" s="245">
        <v>423.4</v>
      </c>
      <c r="I20" s="248">
        <v>0</v>
      </c>
      <c r="J20" s="248">
        <v>0</v>
      </c>
      <c r="K20" s="248">
        <v>0</v>
      </c>
      <c r="L20" s="211">
        <v>913.9</v>
      </c>
      <c r="M20" s="254">
        <v>945</v>
      </c>
      <c r="N20" s="254">
        <v>1365</v>
      </c>
      <c r="O20" s="254">
        <v>1156.9559695173584</v>
      </c>
      <c r="P20" s="211">
        <v>11567.6</v>
      </c>
      <c r="Q20" s="211">
        <v>1260</v>
      </c>
      <c r="R20" s="211">
        <v>2047.5</v>
      </c>
      <c r="S20" s="211">
        <v>1679.9142515993988</v>
      </c>
      <c r="T20" s="211">
        <v>7239.1</v>
      </c>
      <c r="U20" s="211">
        <v>840</v>
      </c>
      <c r="V20" s="211">
        <v>1155</v>
      </c>
      <c r="W20" s="211">
        <v>1049.6336574864524</v>
      </c>
      <c r="X20" s="212">
        <v>5798.7</v>
      </c>
      <c r="Z20" s="189"/>
      <c r="AA20" s="189"/>
      <c r="AB20" s="189"/>
      <c r="AC20" s="189"/>
      <c r="AD20" s="189"/>
    </row>
    <row r="21" spans="2:30" s="190" customFormat="1" ht="14.1" customHeight="1" x14ac:dyDescent="0.15">
      <c r="B21" s="172" t="s">
        <v>159</v>
      </c>
      <c r="C21" s="163">
        <v>2</v>
      </c>
      <c r="D21" s="178" t="s">
        <v>163</v>
      </c>
      <c r="E21" s="248">
        <v>0</v>
      </c>
      <c r="F21" s="248">
        <v>0</v>
      </c>
      <c r="G21" s="248">
        <v>0</v>
      </c>
      <c r="H21" s="245">
        <v>316.3</v>
      </c>
      <c r="I21" s="245">
        <v>1890</v>
      </c>
      <c r="J21" s="245">
        <v>2625</v>
      </c>
      <c r="K21" s="245">
        <v>2335.9444444444443</v>
      </c>
      <c r="L21" s="211">
        <v>949.3</v>
      </c>
      <c r="M21" s="254">
        <v>997.5</v>
      </c>
      <c r="N21" s="254">
        <v>1155</v>
      </c>
      <c r="O21" s="254">
        <v>1116.8114296351453</v>
      </c>
      <c r="P21" s="211">
        <v>4122.8999999999996</v>
      </c>
      <c r="Q21" s="211">
        <v>1260</v>
      </c>
      <c r="R21" s="211">
        <v>2257.5</v>
      </c>
      <c r="S21" s="211">
        <v>1784.4871291588893</v>
      </c>
      <c r="T21" s="211">
        <v>6092.7</v>
      </c>
      <c r="U21" s="211">
        <v>735</v>
      </c>
      <c r="V21" s="211">
        <v>1102.5</v>
      </c>
      <c r="W21" s="211">
        <v>936.82072511765705</v>
      </c>
      <c r="X21" s="212">
        <v>5111.1000000000004</v>
      </c>
      <c r="Z21" s="189"/>
      <c r="AA21" s="189"/>
      <c r="AB21" s="189"/>
      <c r="AC21" s="189"/>
      <c r="AD21" s="189"/>
    </row>
    <row r="22" spans="2:30" s="190" customFormat="1" ht="14.1" customHeight="1" x14ac:dyDescent="0.15">
      <c r="B22" s="172"/>
      <c r="C22" s="163">
        <v>3</v>
      </c>
      <c r="D22" s="178"/>
      <c r="E22" s="248">
        <v>0</v>
      </c>
      <c r="F22" s="248">
        <v>0</v>
      </c>
      <c r="G22" s="248">
        <v>0</v>
      </c>
      <c r="H22" s="245">
        <v>198.6</v>
      </c>
      <c r="I22" s="248">
        <v>0</v>
      </c>
      <c r="J22" s="248">
        <v>0</v>
      </c>
      <c r="K22" s="248">
        <v>0</v>
      </c>
      <c r="L22" s="211">
        <v>1576.1</v>
      </c>
      <c r="M22" s="254">
        <v>840</v>
      </c>
      <c r="N22" s="254">
        <v>1365</v>
      </c>
      <c r="O22" s="254">
        <v>1033.9740014762569</v>
      </c>
      <c r="P22" s="211">
        <v>6621.2</v>
      </c>
      <c r="Q22" s="211">
        <v>1050</v>
      </c>
      <c r="R22" s="211">
        <v>1942.5</v>
      </c>
      <c r="S22" s="211">
        <v>1575.6718926469709</v>
      </c>
      <c r="T22" s="211">
        <v>7911.7</v>
      </c>
      <c r="U22" s="211">
        <v>787.5</v>
      </c>
      <c r="V22" s="211">
        <v>1102.5</v>
      </c>
      <c r="W22" s="211">
        <v>913.36633202235566</v>
      </c>
      <c r="X22" s="212">
        <v>6384.8</v>
      </c>
      <c r="Z22" s="189"/>
      <c r="AA22" s="189"/>
      <c r="AB22" s="189"/>
      <c r="AC22" s="189"/>
      <c r="AD22" s="189"/>
    </row>
    <row r="23" spans="2:30" s="190" customFormat="1" ht="14.1" customHeight="1" x14ac:dyDescent="0.15">
      <c r="B23" s="172"/>
      <c r="C23" s="163">
        <v>4</v>
      </c>
      <c r="D23" s="178"/>
      <c r="E23" s="248">
        <v>0</v>
      </c>
      <c r="F23" s="248">
        <v>0</v>
      </c>
      <c r="G23" s="248">
        <v>0</v>
      </c>
      <c r="H23" s="245">
        <v>85.3</v>
      </c>
      <c r="I23" s="245">
        <v>1890</v>
      </c>
      <c r="J23" s="245">
        <v>2625</v>
      </c>
      <c r="K23" s="245">
        <v>2508.1272084805655</v>
      </c>
      <c r="L23" s="211">
        <v>609.29999999999995</v>
      </c>
      <c r="M23" s="254">
        <v>979.65000000000009</v>
      </c>
      <c r="N23" s="254">
        <v>1155</v>
      </c>
      <c r="O23" s="254">
        <v>1079.0386836027715</v>
      </c>
      <c r="P23" s="211">
        <v>5884.3</v>
      </c>
      <c r="Q23" s="211">
        <v>1155</v>
      </c>
      <c r="R23" s="211">
        <v>1837.5</v>
      </c>
      <c r="S23" s="211">
        <v>1501.2663743195371</v>
      </c>
      <c r="T23" s="211">
        <v>8301.7999999999993</v>
      </c>
      <c r="U23" s="211">
        <v>735</v>
      </c>
      <c r="V23" s="211">
        <v>892.5</v>
      </c>
      <c r="W23" s="211">
        <v>820.97365145228218</v>
      </c>
      <c r="X23" s="212">
        <v>8287.1</v>
      </c>
      <c r="Z23" s="189"/>
      <c r="AA23" s="189"/>
      <c r="AB23" s="189"/>
      <c r="AC23" s="189"/>
      <c r="AD23" s="189"/>
    </row>
    <row r="24" spans="2:30" s="190" customFormat="1" ht="14.1" customHeight="1" x14ac:dyDescent="0.15">
      <c r="B24" s="172"/>
      <c r="C24" s="163">
        <v>5</v>
      </c>
      <c r="D24" s="178"/>
      <c r="E24" s="248">
        <v>0</v>
      </c>
      <c r="F24" s="248">
        <v>0</v>
      </c>
      <c r="G24" s="248">
        <v>0</v>
      </c>
      <c r="H24" s="245">
        <v>210.5</v>
      </c>
      <c r="I24" s="245">
        <v>1890</v>
      </c>
      <c r="J24" s="245">
        <v>2740.5</v>
      </c>
      <c r="K24" s="245">
        <v>2301.9907190879862</v>
      </c>
      <c r="L24" s="211">
        <v>1421.6</v>
      </c>
      <c r="M24" s="254">
        <v>997.5</v>
      </c>
      <c r="N24" s="254">
        <v>1260</v>
      </c>
      <c r="O24" s="254">
        <v>1129.5981486178039</v>
      </c>
      <c r="P24" s="211">
        <v>9892.2000000000007</v>
      </c>
      <c r="Q24" s="211">
        <v>1155</v>
      </c>
      <c r="R24" s="211">
        <v>1785</v>
      </c>
      <c r="S24" s="211">
        <v>1529.4828681524684</v>
      </c>
      <c r="T24" s="211">
        <v>12024.3</v>
      </c>
      <c r="U24" s="211">
        <v>787.5</v>
      </c>
      <c r="V24" s="212">
        <v>903</v>
      </c>
      <c r="W24" s="211">
        <v>842.59446598519537</v>
      </c>
      <c r="X24" s="212">
        <v>8867.2999999999993</v>
      </c>
      <c r="Z24" s="189"/>
      <c r="AA24" s="189"/>
      <c r="AB24" s="189"/>
      <c r="AC24" s="189"/>
      <c r="AD24" s="189"/>
    </row>
    <row r="25" spans="2:30" s="190" customFormat="1" ht="14.1" customHeight="1" x14ac:dyDescent="0.15">
      <c r="B25" s="165"/>
      <c r="C25" s="169">
        <v>6</v>
      </c>
      <c r="D25" s="179"/>
      <c r="E25" s="250">
        <v>0</v>
      </c>
      <c r="F25" s="250">
        <v>0</v>
      </c>
      <c r="G25" s="250">
        <v>0</v>
      </c>
      <c r="H25" s="258">
        <v>86.7</v>
      </c>
      <c r="I25" s="250">
        <v>0</v>
      </c>
      <c r="J25" s="250">
        <v>0</v>
      </c>
      <c r="K25" s="250">
        <v>0</v>
      </c>
      <c r="L25" s="250">
        <v>0</v>
      </c>
      <c r="M25" s="259">
        <v>892.5</v>
      </c>
      <c r="N25" s="259">
        <v>1207.5</v>
      </c>
      <c r="O25" s="259">
        <v>987.17229271684334</v>
      </c>
      <c r="P25" s="177">
        <v>9341.1</v>
      </c>
      <c r="Q25" s="177">
        <v>1260</v>
      </c>
      <c r="R25" s="177">
        <v>1942.5</v>
      </c>
      <c r="S25" s="177">
        <v>1575.4367627785057</v>
      </c>
      <c r="T25" s="177">
        <v>8821.1</v>
      </c>
      <c r="U25" s="177">
        <v>735</v>
      </c>
      <c r="V25" s="177">
        <v>1050</v>
      </c>
      <c r="W25" s="177">
        <v>892.89928463855426</v>
      </c>
      <c r="X25" s="164">
        <v>4690.6000000000004</v>
      </c>
      <c r="Z25" s="189"/>
      <c r="AA25" s="189"/>
      <c r="AB25" s="189"/>
      <c r="AC25" s="189"/>
      <c r="AD25" s="189"/>
    </row>
    <row r="26" spans="2:30" ht="13.5" customHeight="1" x14ac:dyDescent="0.15">
      <c r="B26" s="210"/>
      <c r="C26" s="206" t="s">
        <v>88</v>
      </c>
      <c r="D26" s="209"/>
      <c r="E26" s="730" t="s">
        <v>149</v>
      </c>
      <c r="F26" s="731"/>
      <c r="G26" s="731"/>
      <c r="H26" s="732"/>
      <c r="I26" s="730" t="s">
        <v>150</v>
      </c>
      <c r="J26" s="731"/>
      <c r="K26" s="731"/>
      <c r="L26" s="732"/>
      <c r="M26" s="730" t="s">
        <v>164</v>
      </c>
      <c r="N26" s="731"/>
      <c r="O26" s="731"/>
      <c r="P26" s="732"/>
      <c r="Q26" s="161"/>
      <c r="R26" s="163"/>
      <c r="S26" s="163"/>
      <c r="T26" s="163"/>
      <c r="U26" s="163"/>
      <c r="V26" s="163"/>
      <c r="W26" s="163"/>
      <c r="X26" s="163"/>
      <c r="Z26" s="157"/>
      <c r="AA26" s="157"/>
      <c r="AB26" s="157"/>
      <c r="AC26" s="148"/>
      <c r="AD26" s="148"/>
    </row>
    <row r="27" spans="2:30" ht="13.5" x14ac:dyDescent="0.15">
      <c r="B27" s="196" t="s">
        <v>94</v>
      </c>
      <c r="C27" s="197"/>
      <c r="D27" s="198"/>
      <c r="E27" s="183" t="s">
        <v>95</v>
      </c>
      <c r="F27" s="162" t="s">
        <v>96</v>
      </c>
      <c r="G27" s="239" t="s">
        <v>97</v>
      </c>
      <c r="H27" s="162" t="s">
        <v>98</v>
      </c>
      <c r="I27" s="183" t="s">
        <v>95</v>
      </c>
      <c r="J27" s="162" t="s">
        <v>96</v>
      </c>
      <c r="K27" s="239" t="s">
        <v>97</v>
      </c>
      <c r="L27" s="162" t="s">
        <v>98</v>
      </c>
      <c r="M27" s="183" t="s">
        <v>95</v>
      </c>
      <c r="N27" s="162" t="s">
        <v>96</v>
      </c>
      <c r="O27" s="239" t="s">
        <v>97</v>
      </c>
      <c r="P27" s="162" t="s">
        <v>98</v>
      </c>
      <c r="Q27" s="161"/>
      <c r="R27" s="163"/>
      <c r="S27" s="163"/>
      <c r="T27" s="163"/>
      <c r="U27" s="163"/>
      <c r="V27" s="163"/>
      <c r="W27" s="163"/>
      <c r="X27" s="189"/>
      <c r="Y27" s="148"/>
      <c r="Z27" s="170"/>
      <c r="AA27" s="170"/>
      <c r="AB27" s="170"/>
      <c r="AC27" s="148"/>
      <c r="AD27" s="148"/>
    </row>
    <row r="28" spans="2:30" ht="13.5" x14ac:dyDescent="0.15">
      <c r="B28" s="205"/>
      <c r="C28" s="192"/>
      <c r="D28" s="192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8"/>
      <c r="Q28" s="161"/>
      <c r="R28" s="163"/>
      <c r="S28" s="163"/>
      <c r="T28" s="163"/>
      <c r="U28" s="163"/>
      <c r="V28" s="163"/>
      <c r="W28" s="163"/>
      <c r="X28" s="189"/>
      <c r="Y28" s="148"/>
      <c r="Z28" s="170"/>
      <c r="AA28" s="170"/>
      <c r="AB28" s="170"/>
      <c r="AC28" s="148"/>
      <c r="AD28" s="148"/>
    </row>
    <row r="29" spans="2:30" ht="13.5" x14ac:dyDescent="0.15">
      <c r="B29" s="193" t="s">
        <v>0</v>
      </c>
      <c r="C29" s="201">
        <v>20</v>
      </c>
      <c r="D29" s="253" t="s">
        <v>1</v>
      </c>
      <c r="E29" s="210">
        <v>2310</v>
      </c>
      <c r="F29" s="211">
        <v>2993</v>
      </c>
      <c r="G29" s="189">
        <v>2650</v>
      </c>
      <c r="H29" s="211">
        <v>91656</v>
      </c>
      <c r="I29" s="210">
        <v>2415</v>
      </c>
      <c r="J29" s="211">
        <v>3150</v>
      </c>
      <c r="K29" s="189">
        <v>2814</v>
      </c>
      <c r="L29" s="211">
        <v>172491</v>
      </c>
      <c r="M29" s="210">
        <v>1995</v>
      </c>
      <c r="N29" s="211">
        <v>2520</v>
      </c>
      <c r="O29" s="189">
        <v>2220</v>
      </c>
      <c r="P29" s="211">
        <v>16294</v>
      </c>
      <c r="Q29" s="210"/>
      <c r="R29" s="189"/>
      <c r="S29" s="189"/>
      <c r="T29" s="189"/>
      <c r="U29" s="189"/>
      <c r="V29" s="189"/>
      <c r="W29" s="189"/>
      <c r="X29" s="189"/>
      <c r="Y29" s="148"/>
      <c r="Z29" s="170"/>
      <c r="AA29" s="170"/>
      <c r="AB29" s="170"/>
      <c r="AC29" s="148"/>
      <c r="AD29" s="148"/>
    </row>
    <row r="30" spans="2:30" ht="13.5" x14ac:dyDescent="0.15">
      <c r="B30" s="210"/>
      <c r="C30" s="201">
        <v>21</v>
      </c>
      <c r="D30" s="189"/>
      <c r="E30" s="210">
        <v>1995</v>
      </c>
      <c r="F30" s="211">
        <v>2730</v>
      </c>
      <c r="G30" s="189">
        <v>2448</v>
      </c>
      <c r="H30" s="211">
        <v>124577</v>
      </c>
      <c r="I30" s="210">
        <v>2205</v>
      </c>
      <c r="J30" s="211">
        <v>3150</v>
      </c>
      <c r="K30" s="189">
        <v>2745</v>
      </c>
      <c r="L30" s="211">
        <v>184451</v>
      </c>
      <c r="M30" s="199" t="s">
        <v>153</v>
      </c>
      <c r="N30" s="264" t="s">
        <v>153</v>
      </c>
      <c r="O30" s="201" t="s">
        <v>153</v>
      </c>
      <c r="P30" s="264" t="s">
        <v>153</v>
      </c>
      <c r="Q30" s="210"/>
      <c r="R30" s="189"/>
      <c r="S30" s="189"/>
      <c r="T30" s="189"/>
      <c r="U30" s="189"/>
      <c r="V30" s="189"/>
      <c r="W30" s="189"/>
      <c r="X30" s="189"/>
      <c r="Y30" s="148"/>
      <c r="Z30" s="170"/>
      <c r="AA30" s="170"/>
      <c r="AB30" s="170"/>
      <c r="AC30" s="148"/>
      <c r="AD30" s="148"/>
    </row>
    <row r="31" spans="2:30" x14ac:dyDescent="0.15">
      <c r="B31" s="210"/>
      <c r="C31" s="201">
        <v>22</v>
      </c>
      <c r="D31" s="212"/>
      <c r="E31" s="211">
        <v>2310</v>
      </c>
      <c r="F31" s="211">
        <v>2730</v>
      </c>
      <c r="G31" s="211">
        <v>2468</v>
      </c>
      <c r="H31" s="211">
        <v>129620</v>
      </c>
      <c r="I31" s="211">
        <v>2520</v>
      </c>
      <c r="J31" s="211">
        <v>3012</v>
      </c>
      <c r="K31" s="211">
        <v>2798</v>
      </c>
      <c r="L31" s="211">
        <v>178692</v>
      </c>
      <c r="M31" s="264" t="s">
        <v>153</v>
      </c>
      <c r="N31" s="264" t="s">
        <v>153</v>
      </c>
      <c r="O31" s="264" t="s">
        <v>153</v>
      </c>
      <c r="P31" s="265" t="s">
        <v>153</v>
      </c>
      <c r="Q31" s="210"/>
      <c r="R31" s="189"/>
      <c r="S31" s="189"/>
      <c r="T31" s="189"/>
      <c r="U31" s="189"/>
      <c r="V31" s="189"/>
      <c r="W31" s="189"/>
      <c r="X31" s="189"/>
      <c r="Y31" s="148"/>
      <c r="Z31" s="148"/>
      <c r="AA31" s="148"/>
      <c r="AB31" s="148"/>
      <c r="AC31" s="148"/>
      <c r="AD31" s="148"/>
    </row>
    <row r="32" spans="2:30" ht="13.5" x14ac:dyDescent="0.15">
      <c r="B32" s="205"/>
      <c r="C32" s="208">
        <v>23</v>
      </c>
      <c r="D32" s="164"/>
      <c r="E32" s="180">
        <v>1890</v>
      </c>
      <c r="F32" s="180">
        <v>3051.3</v>
      </c>
      <c r="G32" s="180">
        <v>2397.0092499466218</v>
      </c>
      <c r="H32" s="180">
        <v>90087.9</v>
      </c>
      <c r="I32" s="180">
        <v>2100</v>
      </c>
      <c r="J32" s="180">
        <v>3608.8500000000004</v>
      </c>
      <c r="K32" s="180">
        <v>2694.4841436665088</v>
      </c>
      <c r="L32" s="180">
        <v>142417.80000000002</v>
      </c>
      <c r="M32" s="207" t="s">
        <v>153</v>
      </c>
      <c r="N32" s="207" t="s">
        <v>153</v>
      </c>
      <c r="O32" s="207" t="s">
        <v>153</v>
      </c>
      <c r="P32" s="207" t="s">
        <v>153</v>
      </c>
      <c r="Q32" s="189"/>
      <c r="R32" s="189"/>
      <c r="S32" s="189"/>
      <c r="T32" s="189"/>
      <c r="U32" s="189"/>
      <c r="V32" s="189"/>
      <c r="W32" s="189"/>
      <c r="X32" s="485"/>
      <c r="Y32" s="148"/>
      <c r="Z32" s="157"/>
      <c r="AA32" s="170"/>
      <c r="AB32" s="170"/>
      <c r="AC32" s="170"/>
      <c r="AD32" s="170"/>
    </row>
    <row r="33" spans="2:25" x14ac:dyDescent="0.15">
      <c r="B33" s="172" t="s">
        <v>165</v>
      </c>
      <c r="C33" s="163">
        <v>6</v>
      </c>
      <c r="D33" s="178" t="s">
        <v>163</v>
      </c>
      <c r="E33" s="211">
        <v>2100</v>
      </c>
      <c r="F33" s="211">
        <v>2625</v>
      </c>
      <c r="G33" s="211">
        <v>2376.1358042523684</v>
      </c>
      <c r="H33" s="211">
        <v>7765.7</v>
      </c>
      <c r="I33" s="211">
        <v>2415</v>
      </c>
      <c r="J33" s="211">
        <v>2835</v>
      </c>
      <c r="K33" s="211">
        <v>2643.2552867937088</v>
      </c>
      <c r="L33" s="211">
        <v>15027.5</v>
      </c>
      <c r="M33" s="248">
        <v>0</v>
      </c>
      <c r="N33" s="248">
        <v>0</v>
      </c>
      <c r="O33" s="248">
        <v>0</v>
      </c>
      <c r="P33" s="248">
        <v>0</v>
      </c>
      <c r="Q33" s="189"/>
      <c r="R33" s="189"/>
      <c r="S33" s="189"/>
      <c r="T33" s="189"/>
      <c r="U33" s="189"/>
      <c r="V33" s="189"/>
      <c r="W33" s="189"/>
      <c r="X33" s="189"/>
      <c r="Y33" s="148"/>
    </row>
    <row r="34" spans="2:25" x14ac:dyDescent="0.15">
      <c r="B34" s="172"/>
      <c r="C34" s="163">
        <v>7</v>
      </c>
      <c r="D34" s="178"/>
      <c r="E34" s="211">
        <v>1890</v>
      </c>
      <c r="F34" s="211">
        <v>2625</v>
      </c>
      <c r="G34" s="211">
        <v>2262.5499687695187</v>
      </c>
      <c r="H34" s="211">
        <v>6099.8</v>
      </c>
      <c r="I34" s="211">
        <v>2100</v>
      </c>
      <c r="J34" s="211">
        <v>2835</v>
      </c>
      <c r="K34" s="211">
        <v>2607.5840344756825</v>
      </c>
      <c r="L34" s="211">
        <v>8971.4</v>
      </c>
      <c r="M34" s="248">
        <v>0</v>
      </c>
      <c r="N34" s="248">
        <v>0</v>
      </c>
      <c r="O34" s="248">
        <v>0</v>
      </c>
      <c r="P34" s="249">
        <v>0</v>
      </c>
      <c r="Q34" s="189"/>
      <c r="R34" s="189"/>
      <c r="S34" s="189"/>
      <c r="T34" s="189"/>
      <c r="U34" s="189"/>
      <c r="V34" s="189"/>
      <c r="W34" s="189"/>
      <c r="X34" s="189"/>
      <c r="Y34" s="148"/>
    </row>
    <row r="35" spans="2:25" x14ac:dyDescent="0.15">
      <c r="B35" s="172"/>
      <c r="C35" s="163">
        <v>8</v>
      </c>
      <c r="D35" s="178"/>
      <c r="E35" s="211">
        <v>1890</v>
      </c>
      <c r="F35" s="211">
        <v>2625</v>
      </c>
      <c r="G35" s="212">
        <v>2236.883657763693</v>
      </c>
      <c r="H35" s="211">
        <v>5156.1000000000004</v>
      </c>
      <c r="I35" s="211">
        <v>2100</v>
      </c>
      <c r="J35" s="211">
        <v>2835</v>
      </c>
      <c r="K35" s="211">
        <v>2550.0952187833514</v>
      </c>
      <c r="L35" s="211">
        <v>10316.9</v>
      </c>
      <c r="M35" s="248">
        <v>0</v>
      </c>
      <c r="N35" s="249">
        <v>0</v>
      </c>
      <c r="O35" s="248">
        <v>0</v>
      </c>
      <c r="P35" s="249">
        <v>0</v>
      </c>
      <c r="Q35" s="189"/>
      <c r="R35" s="189"/>
      <c r="S35" s="189"/>
      <c r="T35" s="189"/>
      <c r="U35" s="189"/>
      <c r="V35" s="189"/>
      <c r="W35" s="189"/>
      <c r="X35" s="189"/>
    </row>
    <row r="36" spans="2:25" x14ac:dyDescent="0.15">
      <c r="B36" s="172"/>
      <c r="C36" s="163">
        <v>9</v>
      </c>
      <c r="D36" s="178"/>
      <c r="E36" s="211">
        <v>2100</v>
      </c>
      <c r="F36" s="211">
        <v>3051.3</v>
      </c>
      <c r="G36" s="211">
        <v>2574.1353180393003</v>
      </c>
      <c r="H36" s="211">
        <v>4693.3999999999996</v>
      </c>
      <c r="I36" s="211">
        <v>2415</v>
      </c>
      <c r="J36" s="211">
        <v>3465</v>
      </c>
      <c r="K36" s="211">
        <v>2836.5365917083564</v>
      </c>
      <c r="L36" s="211">
        <v>10160</v>
      </c>
      <c r="M36" s="248">
        <v>0</v>
      </c>
      <c r="N36" s="248">
        <v>0</v>
      </c>
      <c r="O36" s="248">
        <v>0</v>
      </c>
      <c r="P36" s="249">
        <v>0</v>
      </c>
      <c r="Q36" s="189"/>
      <c r="R36" s="189"/>
      <c r="S36" s="189"/>
      <c r="T36" s="189"/>
      <c r="U36" s="189"/>
      <c r="V36" s="189"/>
      <c r="W36" s="189"/>
      <c r="X36" s="189"/>
    </row>
    <row r="37" spans="2:25" x14ac:dyDescent="0.15">
      <c r="B37" s="172"/>
      <c r="C37" s="163">
        <v>10</v>
      </c>
      <c r="D37" s="178"/>
      <c r="E37" s="211">
        <v>2100</v>
      </c>
      <c r="F37" s="211">
        <v>3051.3</v>
      </c>
      <c r="G37" s="211">
        <v>2567.4510736084421</v>
      </c>
      <c r="H37" s="211">
        <v>6492.2</v>
      </c>
      <c r="I37" s="211">
        <v>2415</v>
      </c>
      <c r="J37" s="211">
        <v>3608.8500000000004</v>
      </c>
      <c r="K37" s="211">
        <v>2945.753314890776</v>
      </c>
      <c r="L37" s="211">
        <v>12244.8</v>
      </c>
      <c r="M37" s="248">
        <v>0</v>
      </c>
      <c r="N37" s="248">
        <v>0</v>
      </c>
      <c r="O37" s="248">
        <v>0</v>
      </c>
      <c r="P37" s="248">
        <v>0</v>
      </c>
      <c r="Q37" s="189"/>
      <c r="R37" s="189"/>
      <c r="S37" s="189"/>
      <c r="T37" s="189"/>
      <c r="U37" s="189"/>
      <c r="V37" s="189"/>
      <c r="W37" s="189"/>
      <c r="X37" s="189"/>
    </row>
    <row r="38" spans="2:25" x14ac:dyDescent="0.15">
      <c r="B38" s="172"/>
      <c r="C38" s="163">
        <v>11</v>
      </c>
      <c r="D38" s="178"/>
      <c r="E38" s="211">
        <v>1890</v>
      </c>
      <c r="F38" s="211">
        <v>2520</v>
      </c>
      <c r="G38" s="211">
        <v>2267.9617365710083</v>
      </c>
      <c r="H38" s="211">
        <v>10135</v>
      </c>
      <c r="I38" s="211">
        <v>2520</v>
      </c>
      <c r="J38" s="211">
        <v>3087</v>
      </c>
      <c r="K38" s="211">
        <v>2800.5840148443403</v>
      </c>
      <c r="L38" s="211">
        <v>12900.5</v>
      </c>
      <c r="M38" s="248">
        <v>0</v>
      </c>
      <c r="N38" s="248">
        <v>0</v>
      </c>
      <c r="O38" s="248">
        <v>0</v>
      </c>
      <c r="P38" s="249">
        <v>0</v>
      </c>
      <c r="Q38" s="189"/>
      <c r="R38" s="189"/>
      <c r="S38" s="189"/>
      <c r="T38" s="189"/>
      <c r="U38" s="189"/>
      <c r="V38" s="189"/>
      <c r="W38" s="189"/>
      <c r="X38" s="189"/>
    </row>
    <row r="39" spans="2:25" x14ac:dyDescent="0.15">
      <c r="B39" s="172"/>
      <c r="C39" s="163">
        <v>12</v>
      </c>
      <c r="D39" s="178"/>
      <c r="E39" s="211">
        <v>1995</v>
      </c>
      <c r="F39" s="211">
        <v>2625</v>
      </c>
      <c r="G39" s="211">
        <v>2378.7176949381128</v>
      </c>
      <c r="H39" s="211">
        <v>11751.4</v>
      </c>
      <c r="I39" s="211">
        <v>2520</v>
      </c>
      <c r="J39" s="211">
        <v>3150</v>
      </c>
      <c r="K39" s="211">
        <v>2836.730833744452</v>
      </c>
      <c r="L39" s="211">
        <v>14009.7</v>
      </c>
      <c r="M39" s="248">
        <v>0</v>
      </c>
      <c r="N39" s="248">
        <v>0</v>
      </c>
      <c r="O39" s="248">
        <v>0</v>
      </c>
      <c r="P39" s="249">
        <v>0</v>
      </c>
      <c r="Q39" s="189"/>
      <c r="R39" s="189"/>
      <c r="S39" s="189"/>
      <c r="T39" s="189"/>
      <c r="U39" s="189"/>
      <c r="V39" s="189"/>
      <c r="W39" s="189"/>
      <c r="X39" s="189"/>
    </row>
    <row r="40" spans="2:25" x14ac:dyDescent="0.15">
      <c r="B40" s="172" t="s">
        <v>159</v>
      </c>
      <c r="C40" s="163">
        <v>1</v>
      </c>
      <c r="D40" s="178" t="s">
        <v>163</v>
      </c>
      <c r="E40" s="211">
        <v>1890</v>
      </c>
      <c r="F40" s="211">
        <v>2520</v>
      </c>
      <c r="G40" s="211">
        <v>2205.1444806849458</v>
      </c>
      <c r="H40" s="211">
        <v>5478.8</v>
      </c>
      <c r="I40" s="211">
        <v>2310</v>
      </c>
      <c r="J40" s="211">
        <v>2940</v>
      </c>
      <c r="K40" s="211">
        <v>2626.5689398767795</v>
      </c>
      <c r="L40" s="211">
        <v>8568.5</v>
      </c>
      <c r="M40" s="248">
        <v>0</v>
      </c>
      <c r="N40" s="248">
        <v>0</v>
      </c>
      <c r="O40" s="248">
        <v>0</v>
      </c>
      <c r="P40" s="249">
        <v>0</v>
      </c>
      <c r="Q40" s="189"/>
      <c r="R40" s="189"/>
      <c r="S40" s="189"/>
      <c r="T40" s="189"/>
      <c r="U40" s="189"/>
      <c r="V40" s="189"/>
      <c r="W40" s="189"/>
      <c r="X40" s="189"/>
    </row>
    <row r="41" spans="2:25" x14ac:dyDescent="0.15">
      <c r="B41" s="172"/>
      <c r="C41" s="163">
        <v>2</v>
      </c>
      <c r="D41" s="178"/>
      <c r="E41" s="211">
        <v>1890</v>
      </c>
      <c r="F41" s="211">
        <v>2310</v>
      </c>
      <c r="G41" s="211">
        <v>2099.804996993787</v>
      </c>
      <c r="H41" s="211">
        <v>6802.2</v>
      </c>
      <c r="I41" s="211">
        <v>2520</v>
      </c>
      <c r="J41" s="211">
        <v>3360</v>
      </c>
      <c r="K41" s="211">
        <v>2946.492342342342</v>
      </c>
      <c r="L41" s="211">
        <v>11580</v>
      </c>
      <c r="M41" s="248">
        <v>0</v>
      </c>
      <c r="N41" s="248">
        <v>0</v>
      </c>
      <c r="O41" s="248">
        <v>0</v>
      </c>
      <c r="P41" s="249">
        <v>0</v>
      </c>
      <c r="Q41" s="189"/>
      <c r="R41" s="189"/>
      <c r="S41" s="189"/>
      <c r="T41" s="189"/>
      <c r="U41" s="189"/>
      <c r="V41" s="189"/>
      <c r="W41" s="189"/>
      <c r="X41" s="189"/>
    </row>
    <row r="42" spans="2:25" x14ac:dyDescent="0.15">
      <c r="B42" s="172"/>
      <c r="C42" s="163">
        <v>3</v>
      </c>
      <c r="D42" s="178"/>
      <c r="E42" s="211">
        <v>1575</v>
      </c>
      <c r="F42" s="211">
        <v>2257.5</v>
      </c>
      <c r="G42" s="211">
        <v>1899.9330556093792</v>
      </c>
      <c r="H42" s="211">
        <v>4735.5</v>
      </c>
      <c r="I42" s="211">
        <v>1995</v>
      </c>
      <c r="J42" s="211">
        <v>2730</v>
      </c>
      <c r="K42" s="211">
        <v>2415.214664310954</v>
      </c>
      <c r="L42" s="211">
        <v>13385.9</v>
      </c>
      <c r="M42" s="248">
        <v>0</v>
      </c>
      <c r="N42" s="248">
        <v>0</v>
      </c>
      <c r="O42" s="248">
        <v>0</v>
      </c>
      <c r="P42" s="249">
        <v>0</v>
      </c>
      <c r="Q42" s="189"/>
      <c r="R42" s="189"/>
      <c r="S42" s="189"/>
      <c r="T42" s="189"/>
      <c r="U42" s="189"/>
      <c r="V42" s="189"/>
      <c r="W42" s="189"/>
      <c r="X42" s="189"/>
    </row>
    <row r="43" spans="2:25" x14ac:dyDescent="0.15">
      <c r="B43" s="172"/>
      <c r="C43" s="163">
        <v>4</v>
      </c>
      <c r="D43" s="178"/>
      <c r="E43" s="211">
        <v>1575</v>
      </c>
      <c r="F43" s="211">
        <v>2415</v>
      </c>
      <c r="G43" s="211">
        <v>1995.2481740235003</v>
      </c>
      <c r="H43" s="211">
        <v>5936.7</v>
      </c>
      <c r="I43" s="211">
        <v>2100</v>
      </c>
      <c r="J43" s="211">
        <v>2940</v>
      </c>
      <c r="K43" s="212">
        <v>2519.9528683470617</v>
      </c>
      <c r="L43" s="211">
        <v>10383.700000000001</v>
      </c>
      <c r="M43" s="248">
        <v>0</v>
      </c>
      <c r="N43" s="248">
        <v>0</v>
      </c>
      <c r="O43" s="248">
        <v>0</v>
      </c>
      <c r="P43" s="249">
        <v>0</v>
      </c>
      <c r="Q43" s="189"/>
      <c r="R43" s="189"/>
      <c r="S43" s="189"/>
      <c r="T43" s="189"/>
      <c r="U43" s="189"/>
      <c r="V43" s="189"/>
      <c r="W43" s="189"/>
      <c r="X43" s="189"/>
    </row>
    <row r="44" spans="2:25" x14ac:dyDescent="0.15">
      <c r="B44" s="172"/>
      <c r="C44" s="163">
        <v>5</v>
      </c>
      <c r="D44" s="178"/>
      <c r="E44" s="211">
        <v>1575</v>
      </c>
      <c r="F44" s="211">
        <v>2415</v>
      </c>
      <c r="G44" s="212">
        <v>2000.3644825793031</v>
      </c>
      <c r="H44" s="211">
        <v>7878.2</v>
      </c>
      <c r="I44" s="211">
        <v>2100</v>
      </c>
      <c r="J44" s="211">
        <v>2940</v>
      </c>
      <c r="K44" s="212">
        <v>2556.3777086643454</v>
      </c>
      <c r="L44" s="211">
        <v>14387.6</v>
      </c>
      <c r="M44" s="248">
        <v>0</v>
      </c>
      <c r="N44" s="248">
        <v>0</v>
      </c>
      <c r="O44" s="248">
        <v>0</v>
      </c>
      <c r="P44" s="249">
        <v>0</v>
      </c>
      <c r="Q44" s="189"/>
      <c r="R44" s="189"/>
      <c r="S44" s="189"/>
      <c r="T44" s="189"/>
      <c r="U44" s="189"/>
      <c r="V44" s="189"/>
      <c r="W44" s="189"/>
      <c r="X44" s="189"/>
    </row>
    <row r="45" spans="2:25" x14ac:dyDescent="0.15">
      <c r="B45" s="165"/>
      <c r="C45" s="169">
        <v>6</v>
      </c>
      <c r="D45" s="179"/>
      <c r="E45" s="177">
        <v>1732.5</v>
      </c>
      <c r="F45" s="177">
        <v>2467.5</v>
      </c>
      <c r="G45" s="177">
        <v>2100.1409948990713</v>
      </c>
      <c r="H45" s="177">
        <v>9704.4</v>
      </c>
      <c r="I45" s="177">
        <v>2415</v>
      </c>
      <c r="J45" s="177">
        <v>3097.5</v>
      </c>
      <c r="K45" s="177">
        <v>2729.7937757480922</v>
      </c>
      <c r="L45" s="177">
        <v>13237.2</v>
      </c>
      <c r="M45" s="250">
        <v>0</v>
      </c>
      <c r="N45" s="250">
        <v>0</v>
      </c>
      <c r="O45" s="250">
        <v>0</v>
      </c>
      <c r="P45" s="251">
        <v>0</v>
      </c>
      <c r="Q45" s="189"/>
      <c r="R45" s="189"/>
      <c r="S45" s="189"/>
      <c r="T45" s="189"/>
      <c r="U45" s="189"/>
      <c r="V45" s="189"/>
      <c r="W45" s="189"/>
      <c r="X45" s="189"/>
    </row>
  </sheetData>
  <mergeCells count="8">
    <mergeCell ref="E6:H6"/>
    <mergeCell ref="I6:L6"/>
    <mergeCell ref="M6:P6"/>
    <mergeCell ref="Q6:T6"/>
    <mergeCell ref="U6:X6"/>
    <mergeCell ref="E26:H26"/>
    <mergeCell ref="I26:L26"/>
    <mergeCell ref="M26:P2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625" style="190" customWidth="1"/>
    <col min="2" max="2" width="5.625" style="190" customWidth="1"/>
    <col min="3" max="3" width="2.75" style="190" customWidth="1"/>
    <col min="4" max="4" width="5.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32" x14ac:dyDescent="0.15">
      <c r="B3" s="190" t="s">
        <v>166</v>
      </c>
    </row>
    <row r="4" spans="2:32" x14ac:dyDescent="0.15">
      <c r="X4" s="191" t="s">
        <v>87</v>
      </c>
    </row>
    <row r="5" spans="2:32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</row>
    <row r="6" spans="2:32" ht="13.5" x14ac:dyDescent="0.15">
      <c r="B6" s="193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128</v>
      </c>
      <c r="R6" s="214"/>
      <c r="S6" s="214"/>
      <c r="T6" s="215"/>
      <c r="U6" s="233" t="s">
        <v>136</v>
      </c>
      <c r="V6" s="234"/>
      <c r="W6" s="234"/>
      <c r="X6" s="235"/>
      <c r="Z6" s="170"/>
      <c r="AA6" s="157"/>
      <c r="AB6" s="157"/>
      <c r="AC6" s="157"/>
      <c r="AD6" s="157"/>
      <c r="AE6" s="157"/>
      <c r="AF6" s="189"/>
    </row>
    <row r="7" spans="2:32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  <c r="AF7" s="189"/>
    </row>
    <row r="8" spans="2:32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  <c r="AF8" s="189"/>
    </row>
    <row r="9" spans="2:32" ht="14.1" customHeight="1" x14ac:dyDescent="0.15">
      <c r="B9" s="193" t="s">
        <v>0</v>
      </c>
      <c r="C9" s="201">
        <v>20</v>
      </c>
      <c r="D9" s="253" t="s">
        <v>1</v>
      </c>
      <c r="E9" s="210">
        <v>1680</v>
      </c>
      <c r="F9" s="211">
        <v>3045</v>
      </c>
      <c r="G9" s="189">
        <v>2331</v>
      </c>
      <c r="H9" s="211">
        <v>719796</v>
      </c>
      <c r="I9" s="210">
        <v>1313</v>
      </c>
      <c r="J9" s="211">
        <v>2100</v>
      </c>
      <c r="K9" s="189">
        <v>1775</v>
      </c>
      <c r="L9" s="211">
        <v>801593</v>
      </c>
      <c r="M9" s="210">
        <v>1050</v>
      </c>
      <c r="N9" s="211">
        <v>1947</v>
      </c>
      <c r="O9" s="189">
        <v>1555</v>
      </c>
      <c r="P9" s="211">
        <v>283311</v>
      </c>
      <c r="Q9" s="210">
        <v>4095</v>
      </c>
      <c r="R9" s="211">
        <v>5880</v>
      </c>
      <c r="S9" s="189">
        <v>5010</v>
      </c>
      <c r="T9" s="211">
        <v>101266</v>
      </c>
      <c r="U9" s="210">
        <v>3438</v>
      </c>
      <c r="V9" s="211">
        <v>5145</v>
      </c>
      <c r="W9" s="189">
        <v>4168</v>
      </c>
      <c r="X9" s="211">
        <v>280147</v>
      </c>
      <c r="Z9" s="170"/>
      <c r="AA9" s="170"/>
      <c r="AB9" s="170"/>
      <c r="AC9" s="170"/>
      <c r="AD9" s="170"/>
      <c r="AE9" s="170"/>
      <c r="AF9" s="189"/>
    </row>
    <row r="10" spans="2:32" ht="14.1" customHeight="1" x14ac:dyDescent="0.15">
      <c r="B10" s="210"/>
      <c r="C10" s="201">
        <v>21</v>
      </c>
      <c r="D10" s="189"/>
      <c r="E10" s="210">
        <v>1575</v>
      </c>
      <c r="F10" s="211">
        <v>3150</v>
      </c>
      <c r="G10" s="189">
        <v>2178</v>
      </c>
      <c r="H10" s="211">
        <v>930765</v>
      </c>
      <c r="I10" s="210">
        <v>1260</v>
      </c>
      <c r="J10" s="211">
        <v>2100</v>
      </c>
      <c r="K10" s="189">
        <v>1662</v>
      </c>
      <c r="L10" s="211">
        <v>1039453</v>
      </c>
      <c r="M10" s="210">
        <v>1050</v>
      </c>
      <c r="N10" s="211">
        <v>1890</v>
      </c>
      <c r="O10" s="189">
        <v>1486</v>
      </c>
      <c r="P10" s="211">
        <v>347286</v>
      </c>
      <c r="Q10" s="210">
        <v>3360</v>
      </c>
      <c r="R10" s="211">
        <v>5880</v>
      </c>
      <c r="S10" s="189">
        <v>4407</v>
      </c>
      <c r="T10" s="211">
        <v>147433</v>
      </c>
      <c r="U10" s="210">
        <v>2832</v>
      </c>
      <c r="V10" s="211">
        <v>4830</v>
      </c>
      <c r="W10" s="189">
        <v>3636</v>
      </c>
      <c r="X10" s="211">
        <v>400717</v>
      </c>
      <c r="Z10" s="170"/>
      <c r="AA10" s="170"/>
      <c r="AB10" s="170"/>
      <c r="AC10" s="170"/>
      <c r="AD10" s="170"/>
      <c r="AE10" s="170"/>
      <c r="AF10" s="189"/>
    </row>
    <row r="11" spans="2:32" ht="14.1" customHeight="1" x14ac:dyDescent="0.15">
      <c r="B11" s="210"/>
      <c r="C11" s="201">
        <v>22</v>
      </c>
      <c r="D11" s="212"/>
      <c r="E11" s="211">
        <v>1680</v>
      </c>
      <c r="F11" s="211">
        <v>3465</v>
      </c>
      <c r="G11" s="211">
        <v>2212</v>
      </c>
      <c r="H11" s="211">
        <v>880717</v>
      </c>
      <c r="I11" s="211">
        <v>1155</v>
      </c>
      <c r="J11" s="211">
        <v>2153</v>
      </c>
      <c r="K11" s="211">
        <v>1685</v>
      </c>
      <c r="L11" s="211">
        <v>921387</v>
      </c>
      <c r="M11" s="211">
        <v>1050</v>
      </c>
      <c r="N11" s="189">
        <v>1985</v>
      </c>
      <c r="O11" s="212">
        <v>1467</v>
      </c>
      <c r="P11" s="211">
        <v>263404</v>
      </c>
      <c r="Q11" s="211">
        <v>3675</v>
      </c>
      <c r="R11" s="211">
        <v>5408</v>
      </c>
      <c r="S11" s="211">
        <v>4522</v>
      </c>
      <c r="T11" s="211">
        <v>146300</v>
      </c>
      <c r="U11" s="211">
        <v>2940</v>
      </c>
      <c r="V11" s="211">
        <v>5115</v>
      </c>
      <c r="W11" s="211">
        <v>3709</v>
      </c>
      <c r="X11" s="212">
        <v>376476</v>
      </c>
      <c r="Z11" s="189"/>
      <c r="AA11" s="189"/>
      <c r="AB11" s="189"/>
      <c r="AC11" s="189"/>
      <c r="AD11" s="189"/>
      <c r="AE11" s="189"/>
      <c r="AF11" s="189"/>
    </row>
    <row r="12" spans="2:32" ht="14.1" customHeight="1" x14ac:dyDescent="0.15">
      <c r="B12" s="205"/>
      <c r="C12" s="208">
        <v>23</v>
      </c>
      <c r="D12" s="164"/>
      <c r="E12" s="180">
        <v>1680</v>
      </c>
      <c r="F12" s="180">
        <v>3486</v>
      </c>
      <c r="G12" s="180">
        <v>2371.0546522069894</v>
      </c>
      <c r="H12" s="180">
        <v>497601.6999999999</v>
      </c>
      <c r="I12" s="180">
        <v>1365</v>
      </c>
      <c r="J12" s="180">
        <v>2205</v>
      </c>
      <c r="K12" s="180">
        <v>1785.4673109623191</v>
      </c>
      <c r="L12" s="180">
        <v>598208.79999999981</v>
      </c>
      <c r="M12" s="180">
        <v>1050</v>
      </c>
      <c r="N12" s="180">
        <v>1837.5</v>
      </c>
      <c r="O12" s="180">
        <v>1506.8147476125516</v>
      </c>
      <c r="P12" s="180">
        <v>121740.8</v>
      </c>
      <c r="Q12" s="180">
        <v>3990</v>
      </c>
      <c r="R12" s="180">
        <v>5565</v>
      </c>
      <c r="S12" s="180">
        <v>4695.0070345368704</v>
      </c>
      <c r="T12" s="180">
        <v>87444.800000000017</v>
      </c>
      <c r="U12" s="180">
        <v>3150</v>
      </c>
      <c r="V12" s="180">
        <v>4725</v>
      </c>
      <c r="W12" s="180">
        <v>3862.9979139957491</v>
      </c>
      <c r="X12" s="181">
        <v>210688.6</v>
      </c>
      <c r="Z12" s="170"/>
      <c r="AA12" s="170"/>
      <c r="AB12" s="170"/>
      <c r="AC12" s="170"/>
      <c r="AD12" s="170"/>
      <c r="AE12" s="189"/>
      <c r="AF12" s="189"/>
    </row>
    <row r="13" spans="2:32" ht="14.1" customHeight="1" x14ac:dyDescent="0.15">
      <c r="B13" s="172" t="s">
        <v>157</v>
      </c>
      <c r="C13" s="163">
        <v>6</v>
      </c>
      <c r="D13" s="178" t="s">
        <v>158</v>
      </c>
      <c r="E13" s="211">
        <v>1785</v>
      </c>
      <c r="F13" s="211">
        <v>2520</v>
      </c>
      <c r="G13" s="211">
        <v>2247.0045342151338</v>
      </c>
      <c r="H13" s="211">
        <v>39042.100000000006</v>
      </c>
      <c r="I13" s="211">
        <v>1470</v>
      </c>
      <c r="J13" s="211">
        <v>2100</v>
      </c>
      <c r="K13" s="211">
        <v>1813.4967081199707</v>
      </c>
      <c r="L13" s="211">
        <v>46123.5</v>
      </c>
      <c r="M13" s="211">
        <v>1365</v>
      </c>
      <c r="N13" s="211">
        <v>1774.5</v>
      </c>
      <c r="O13" s="211">
        <v>1538.1639247613698</v>
      </c>
      <c r="P13" s="211">
        <v>10262.599999999999</v>
      </c>
      <c r="Q13" s="211">
        <v>4410</v>
      </c>
      <c r="R13" s="211">
        <v>5040</v>
      </c>
      <c r="S13" s="211">
        <v>4733.7515974440894</v>
      </c>
      <c r="T13" s="211">
        <v>7993.2000000000007</v>
      </c>
      <c r="U13" s="211">
        <v>3360</v>
      </c>
      <c r="V13" s="211">
        <v>4200</v>
      </c>
      <c r="W13" s="211">
        <v>3688.9150671508451</v>
      </c>
      <c r="X13" s="211">
        <v>17937.5</v>
      </c>
    </row>
    <row r="14" spans="2:32" ht="14.1" customHeight="1" x14ac:dyDescent="0.15">
      <c r="B14" s="172"/>
      <c r="C14" s="163">
        <v>7</v>
      </c>
      <c r="D14" s="178"/>
      <c r="E14" s="211">
        <v>1785</v>
      </c>
      <c r="F14" s="211">
        <v>2415</v>
      </c>
      <c r="G14" s="211">
        <v>2146.2200403417187</v>
      </c>
      <c r="H14" s="211">
        <v>27658.9</v>
      </c>
      <c r="I14" s="211">
        <v>1470</v>
      </c>
      <c r="J14" s="211">
        <v>2100</v>
      </c>
      <c r="K14" s="211">
        <v>1737.9267852834366</v>
      </c>
      <c r="L14" s="211">
        <v>31341.9</v>
      </c>
      <c r="M14" s="211">
        <v>1365</v>
      </c>
      <c r="N14" s="211">
        <v>1680</v>
      </c>
      <c r="O14" s="211">
        <v>1537.8756460355478</v>
      </c>
      <c r="P14" s="211">
        <v>6958.7000000000007</v>
      </c>
      <c r="Q14" s="211">
        <v>3990</v>
      </c>
      <c r="R14" s="211">
        <v>5040</v>
      </c>
      <c r="S14" s="211">
        <v>4440.1358851127143</v>
      </c>
      <c r="T14" s="211">
        <v>5641.4</v>
      </c>
      <c r="U14" s="211">
        <v>3360</v>
      </c>
      <c r="V14" s="211">
        <v>4200</v>
      </c>
      <c r="W14" s="211">
        <v>3689.2228546182241</v>
      </c>
      <c r="X14" s="212">
        <v>17064.7</v>
      </c>
    </row>
    <row r="15" spans="2:32" ht="14.1" customHeight="1" x14ac:dyDescent="0.15">
      <c r="B15" s="172"/>
      <c r="C15" s="163">
        <v>8</v>
      </c>
      <c r="D15" s="178"/>
      <c r="E15" s="211">
        <v>1890</v>
      </c>
      <c r="F15" s="211">
        <v>2394</v>
      </c>
      <c r="G15" s="211">
        <v>2167.2283832566932</v>
      </c>
      <c r="H15" s="211">
        <v>28042</v>
      </c>
      <c r="I15" s="211">
        <v>1470</v>
      </c>
      <c r="J15" s="211">
        <v>2077.9500000000003</v>
      </c>
      <c r="K15" s="211">
        <v>1732.6198966441989</v>
      </c>
      <c r="L15" s="211">
        <v>30639.399999999998</v>
      </c>
      <c r="M15" s="211">
        <v>1312.5</v>
      </c>
      <c r="N15" s="211">
        <v>1785</v>
      </c>
      <c r="O15" s="211">
        <v>1543.9830569037906</v>
      </c>
      <c r="P15" s="211">
        <v>10789.9</v>
      </c>
      <c r="Q15" s="211">
        <v>4095</v>
      </c>
      <c r="R15" s="211">
        <v>5040</v>
      </c>
      <c r="S15" s="211">
        <v>4519.12657794807</v>
      </c>
      <c r="T15" s="211">
        <v>6576.7</v>
      </c>
      <c r="U15" s="211">
        <v>3465</v>
      </c>
      <c r="V15" s="211">
        <v>4410</v>
      </c>
      <c r="W15" s="211">
        <v>3774.6159853940567</v>
      </c>
      <c r="X15" s="212">
        <v>16734.8</v>
      </c>
    </row>
    <row r="16" spans="2:32" ht="14.1" customHeight="1" x14ac:dyDescent="0.15">
      <c r="B16" s="172"/>
      <c r="C16" s="163">
        <v>9</v>
      </c>
      <c r="D16" s="178"/>
      <c r="E16" s="211">
        <v>1890</v>
      </c>
      <c r="F16" s="211">
        <v>2467.5</v>
      </c>
      <c r="G16" s="211">
        <v>2210.4701307092091</v>
      </c>
      <c r="H16" s="211">
        <v>25299</v>
      </c>
      <c r="I16" s="211">
        <v>1470</v>
      </c>
      <c r="J16" s="211">
        <v>1988.7</v>
      </c>
      <c r="K16" s="211">
        <v>1709.7098541118771</v>
      </c>
      <c r="L16" s="211">
        <v>26529.699999999997</v>
      </c>
      <c r="M16" s="211">
        <v>1312.5</v>
      </c>
      <c r="N16" s="211">
        <v>1837.5</v>
      </c>
      <c r="O16" s="211">
        <v>1581.4432603686639</v>
      </c>
      <c r="P16" s="211">
        <v>6343.1</v>
      </c>
      <c r="Q16" s="211">
        <v>4515</v>
      </c>
      <c r="R16" s="211">
        <v>5040</v>
      </c>
      <c r="S16" s="211">
        <v>4806.720975072305</v>
      </c>
      <c r="T16" s="211">
        <v>4816.5999999999995</v>
      </c>
      <c r="U16" s="211">
        <v>3665.7599999999998</v>
      </c>
      <c r="V16" s="211">
        <v>4410</v>
      </c>
      <c r="W16" s="211">
        <v>3979.6284424674554</v>
      </c>
      <c r="X16" s="212">
        <v>14060</v>
      </c>
    </row>
    <row r="17" spans="2:24" ht="14.1" customHeight="1" x14ac:dyDescent="0.15">
      <c r="B17" s="172"/>
      <c r="C17" s="163">
        <v>10</v>
      </c>
      <c r="D17" s="178"/>
      <c r="E17" s="211">
        <v>1995</v>
      </c>
      <c r="F17" s="211">
        <v>2415</v>
      </c>
      <c r="G17" s="211">
        <v>2228.8274324814683</v>
      </c>
      <c r="H17" s="211">
        <v>30962.199999999997</v>
      </c>
      <c r="I17" s="211">
        <v>1470</v>
      </c>
      <c r="J17" s="211">
        <v>1995</v>
      </c>
      <c r="K17" s="211">
        <v>1707.9300245767342</v>
      </c>
      <c r="L17" s="211">
        <v>34741.300000000003</v>
      </c>
      <c r="M17" s="211">
        <v>1050</v>
      </c>
      <c r="N17" s="211">
        <v>1690.5</v>
      </c>
      <c r="O17" s="211">
        <v>1452.4972197004083</v>
      </c>
      <c r="P17" s="211">
        <v>8104.1999999999989</v>
      </c>
      <c r="Q17" s="211">
        <v>4410</v>
      </c>
      <c r="R17" s="211">
        <v>5040</v>
      </c>
      <c r="S17" s="211">
        <v>4744.2003374286205</v>
      </c>
      <c r="T17" s="211">
        <v>5617.1</v>
      </c>
      <c r="U17" s="211">
        <v>3622.5</v>
      </c>
      <c r="V17" s="211">
        <v>4200</v>
      </c>
      <c r="W17" s="211">
        <v>3895.6653685614701</v>
      </c>
      <c r="X17" s="212">
        <v>15177</v>
      </c>
    </row>
    <row r="18" spans="2:24" ht="14.1" customHeight="1" x14ac:dyDescent="0.15">
      <c r="B18" s="172"/>
      <c r="C18" s="163">
        <v>11</v>
      </c>
      <c r="D18" s="178"/>
      <c r="E18" s="211">
        <v>2100</v>
      </c>
      <c r="F18" s="211">
        <v>2520</v>
      </c>
      <c r="G18" s="211">
        <v>2286.6289412848087</v>
      </c>
      <c r="H18" s="211">
        <v>33119.799999999996</v>
      </c>
      <c r="I18" s="211">
        <v>1512</v>
      </c>
      <c r="J18" s="211">
        <v>1995</v>
      </c>
      <c r="K18" s="211">
        <v>1745.2511904761907</v>
      </c>
      <c r="L18" s="211">
        <v>46632.799999999996</v>
      </c>
      <c r="M18" s="211">
        <v>1155</v>
      </c>
      <c r="N18" s="211">
        <v>1585.5</v>
      </c>
      <c r="O18" s="211">
        <v>1386.136510153648</v>
      </c>
      <c r="P18" s="211">
        <v>7529.5</v>
      </c>
      <c r="Q18" s="211">
        <v>4410</v>
      </c>
      <c r="R18" s="211">
        <v>5040</v>
      </c>
      <c r="S18" s="211">
        <v>4798.8520325689997</v>
      </c>
      <c r="T18" s="211">
        <v>5673.3</v>
      </c>
      <c r="U18" s="211">
        <v>3675</v>
      </c>
      <c r="V18" s="211">
        <v>4410</v>
      </c>
      <c r="W18" s="211">
        <v>3981.6439649877152</v>
      </c>
      <c r="X18" s="212">
        <v>15346.7</v>
      </c>
    </row>
    <row r="19" spans="2:24" ht="14.1" customHeight="1" x14ac:dyDescent="0.15">
      <c r="B19" s="172"/>
      <c r="C19" s="163">
        <v>12</v>
      </c>
      <c r="D19" s="178"/>
      <c r="E19" s="211">
        <v>2100</v>
      </c>
      <c r="F19" s="211">
        <v>2730</v>
      </c>
      <c r="G19" s="211">
        <v>2447.7437470984219</v>
      </c>
      <c r="H19" s="211">
        <v>49610.6</v>
      </c>
      <c r="I19" s="211">
        <v>1486.905</v>
      </c>
      <c r="J19" s="211">
        <v>1963.5</v>
      </c>
      <c r="K19" s="211">
        <v>1742.5883259113505</v>
      </c>
      <c r="L19" s="211">
        <v>57078.399999999994</v>
      </c>
      <c r="M19" s="211">
        <v>1155</v>
      </c>
      <c r="N19" s="211">
        <v>1575</v>
      </c>
      <c r="O19" s="211">
        <v>1361.8620513195408</v>
      </c>
      <c r="P19" s="211">
        <v>7480.4</v>
      </c>
      <c r="Q19" s="211">
        <v>4410</v>
      </c>
      <c r="R19" s="211">
        <v>5145</v>
      </c>
      <c r="S19" s="211">
        <v>4815.774210579244</v>
      </c>
      <c r="T19" s="211">
        <v>7354</v>
      </c>
      <c r="U19" s="211">
        <v>3686.8650000000002</v>
      </c>
      <c r="V19" s="211">
        <v>4515</v>
      </c>
      <c r="W19" s="211">
        <v>4094.3436268992687</v>
      </c>
      <c r="X19" s="212">
        <v>22273.4</v>
      </c>
    </row>
    <row r="20" spans="2:24" ht="14.1" customHeight="1" x14ac:dyDescent="0.15">
      <c r="B20" s="172" t="s">
        <v>159</v>
      </c>
      <c r="C20" s="163">
        <v>1</v>
      </c>
      <c r="D20" s="178" t="s">
        <v>158</v>
      </c>
      <c r="E20" s="211">
        <v>1890</v>
      </c>
      <c r="F20" s="211">
        <v>2520</v>
      </c>
      <c r="G20" s="212">
        <v>2275.3636482028128</v>
      </c>
      <c r="H20" s="211">
        <v>49620.899999999994</v>
      </c>
      <c r="I20" s="212">
        <v>1470</v>
      </c>
      <c r="J20" s="211">
        <v>1890</v>
      </c>
      <c r="K20" s="211">
        <v>1672.9819553532961</v>
      </c>
      <c r="L20" s="211">
        <v>65665.8</v>
      </c>
      <c r="M20" s="211">
        <v>1155</v>
      </c>
      <c r="N20" s="211">
        <v>1575</v>
      </c>
      <c r="O20" s="211">
        <v>1379.8921121251631</v>
      </c>
      <c r="P20" s="211">
        <v>7355.3</v>
      </c>
      <c r="Q20" s="211">
        <v>4410</v>
      </c>
      <c r="R20" s="211">
        <v>5040</v>
      </c>
      <c r="S20" s="212">
        <v>4706.3389092771185</v>
      </c>
      <c r="T20" s="211">
        <v>5467.2000000000007</v>
      </c>
      <c r="U20" s="211">
        <v>3594.0450000000001</v>
      </c>
      <c r="V20" s="212">
        <v>4578</v>
      </c>
      <c r="W20" s="211">
        <v>3864.7962075242722</v>
      </c>
      <c r="X20" s="212">
        <v>18332.5</v>
      </c>
    </row>
    <row r="21" spans="2:24" ht="14.1" customHeight="1" x14ac:dyDescent="0.15">
      <c r="B21" s="172"/>
      <c r="C21" s="163">
        <v>2</v>
      </c>
      <c r="D21" s="178"/>
      <c r="E21" s="211">
        <v>1785</v>
      </c>
      <c r="F21" s="211">
        <v>2415</v>
      </c>
      <c r="G21" s="211">
        <v>2152.9773149458638</v>
      </c>
      <c r="H21" s="211">
        <v>34928.199999999997</v>
      </c>
      <c r="I21" s="211">
        <v>1470</v>
      </c>
      <c r="J21" s="211">
        <v>1890</v>
      </c>
      <c r="K21" s="211">
        <v>1639.6398311918715</v>
      </c>
      <c r="L21" s="211">
        <v>44189.200000000004</v>
      </c>
      <c r="M21" s="211">
        <v>1155</v>
      </c>
      <c r="N21" s="211">
        <v>1575</v>
      </c>
      <c r="O21" s="211">
        <v>1372.0083116883116</v>
      </c>
      <c r="P21" s="211">
        <v>7527.8</v>
      </c>
      <c r="Q21" s="211">
        <v>4410</v>
      </c>
      <c r="R21" s="211">
        <v>5040</v>
      </c>
      <c r="S21" s="211">
        <v>4719.2142047172665</v>
      </c>
      <c r="T21" s="211">
        <v>6195</v>
      </c>
      <c r="U21" s="211">
        <v>3465</v>
      </c>
      <c r="V21" s="211">
        <v>4350.9900000000007</v>
      </c>
      <c r="W21" s="211">
        <v>3838.3691721537807</v>
      </c>
      <c r="X21" s="212">
        <v>13169.3</v>
      </c>
    </row>
    <row r="22" spans="2:24" ht="14.1" customHeight="1" x14ac:dyDescent="0.15">
      <c r="B22" s="172"/>
      <c r="C22" s="163">
        <v>3</v>
      </c>
      <c r="D22" s="178"/>
      <c r="E22" s="211">
        <v>1680</v>
      </c>
      <c r="F22" s="211">
        <v>2415</v>
      </c>
      <c r="G22" s="211">
        <v>2059.6311300216385</v>
      </c>
      <c r="H22" s="211">
        <v>32591.8</v>
      </c>
      <c r="I22" s="211">
        <v>1365</v>
      </c>
      <c r="J22" s="211">
        <v>1732.605</v>
      </c>
      <c r="K22" s="211">
        <v>1577.7035652935153</v>
      </c>
      <c r="L22" s="211">
        <v>45288.2</v>
      </c>
      <c r="M22" s="211">
        <v>1260</v>
      </c>
      <c r="N22" s="211">
        <v>1575</v>
      </c>
      <c r="O22" s="211">
        <v>1358.5379250797025</v>
      </c>
      <c r="P22" s="211">
        <v>6898.2000000000007</v>
      </c>
      <c r="Q22" s="211">
        <v>4410</v>
      </c>
      <c r="R22" s="211">
        <v>4987.5</v>
      </c>
      <c r="S22" s="211">
        <v>4704.6072289156618</v>
      </c>
      <c r="T22" s="211">
        <v>7217.8</v>
      </c>
      <c r="U22" s="211">
        <v>3360</v>
      </c>
      <c r="V22" s="211">
        <v>4210.5</v>
      </c>
      <c r="W22" s="211">
        <v>3725.8543346346437</v>
      </c>
      <c r="X22" s="212">
        <v>16035.900000000001</v>
      </c>
    </row>
    <row r="23" spans="2:24" ht="14.1" customHeight="1" x14ac:dyDescent="0.15">
      <c r="B23" s="172"/>
      <c r="C23" s="163">
        <v>4</v>
      </c>
      <c r="D23" s="178"/>
      <c r="E23" s="211">
        <v>1680</v>
      </c>
      <c r="F23" s="211">
        <v>2423.9250000000002</v>
      </c>
      <c r="G23" s="211">
        <v>2035.0677558578186</v>
      </c>
      <c r="H23" s="211">
        <v>52192.799999999996</v>
      </c>
      <c r="I23" s="211">
        <v>1365</v>
      </c>
      <c r="J23" s="211">
        <v>1790.25</v>
      </c>
      <c r="K23" s="211">
        <v>1529.5224131261566</v>
      </c>
      <c r="L23" s="211">
        <v>52453.799999999996</v>
      </c>
      <c r="M23" s="211">
        <v>1260</v>
      </c>
      <c r="N23" s="211">
        <v>1470</v>
      </c>
      <c r="O23" s="211">
        <v>1381.1886856368562</v>
      </c>
      <c r="P23" s="211">
        <v>10065.6</v>
      </c>
      <c r="Q23" s="211">
        <v>4410</v>
      </c>
      <c r="R23" s="211">
        <v>5040</v>
      </c>
      <c r="S23" s="211">
        <v>4732.7772198310222</v>
      </c>
      <c r="T23" s="211">
        <v>10606.499999999998</v>
      </c>
      <c r="U23" s="211">
        <v>3465</v>
      </c>
      <c r="V23" s="211">
        <v>4200</v>
      </c>
      <c r="W23" s="211">
        <v>3707.5804573364389</v>
      </c>
      <c r="X23" s="211">
        <v>16688.3</v>
      </c>
    </row>
    <row r="24" spans="2:24" ht="14.1" customHeight="1" x14ac:dyDescent="0.15">
      <c r="B24" s="172"/>
      <c r="C24" s="163">
        <v>5</v>
      </c>
      <c r="D24" s="178"/>
      <c r="E24" s="189">
        <v>1785</v>
      </c>
      <c r="F24" s="212">
        <v>2415</v>
      </c>
      <c r="G24" s="211">
        <v>2175.696627007645</v>
      </c>
      <c r="H24" s="211">
        <v>57462.700000000012</v>
      </c>
      <c r="I24" s="211">
        <v>1365</v>
      </c>
      <c r="J24" s="211">
        <v>1785</v>
      </c>
      <c r="K24" s="211">
        <v>1576.9897797207468</v>
      </c>
      <c r="L24" s="211">
        <v>54123.199999999997</v>
      </c>
      <c r="M24" s="211">
        <v>1260</v>
      </c>
      <c r="N24" s="211">
        <v>1575</v>
      </c>
      <c r="O24" s="211">
        <v>1394.5198482515946</v>
      </c>
      <c r="P24" s="211">
        <v>13039.2</v>
      </c>
      <c r="Q24" s="211">
        <v>4515</v>
      </c>
      <c r="R24" s="211">
        <v>5145</v>
      </c>
      <c r="S24" s="211">
        <v>4760.8097956730771</v>
      </c>
      <c r="T24" s="211">
        <v>11855.000000000002</v>
      </c>
      <c r="U24" s="211">
        <v>3570</v>
      </c>
      <c r="V24" s="211">
        <v>4200</v>
      </c>
      <c r="W24" s="212">
        <v>3874.0664773539811</v>
      </c>
      <c r="X24" s="212">
        <v>19551.199999999997</v>
      </c>
    </row>
    <row r="25" spans="2:24" ht="14.1" customHeight="1" x14ac:dyDescent="0.15">
      <c r="B25" s="165"/>
      <c r="C25" s="169">
        <v>6</v>
      </c>
      <c r="D25" s="179"/>
      <c r="E25" s="177">
        <v>1785</v>
      </c>
      <c r="F25" s="177">
        <v>2415</v>
      </c>
      <c r="G25" s="177">
        <v>2193.7008051529792</v>
      </c>
      <c r="H25" s="177">
        <v>39743.9</v>
      </c>
      <c r="I25" s="177">
        <v>1365</v>
      </c>
      <c r="J25" s="177">
        <v>1837.5</v>
      </c>
      <c r="K25" s="177">
        <v>1577.3418439674422</v>
      </c>
      <c r="L25" s="177">
        <v>49385.7</v>
      </c>
      <c r="M25" s="177">
        <v>1155</v>
      </c>
      <c r="N25" s="177">
        <v>1617</v>
      </c>
      <c r="O25" s="177">
        <v>1394.1946126728735</v>
      </c>
      <c r="P25" s="177">
        <v>10874.3</v>
      </c>
      <c r="Q25" s="177">
        <v>4515</v>
      </c>
      <c r="R25" s="177">
        <v>5145</v>
      </c>
      <c r="S25" s="177">
        <v>4820.9338321481609</v>
      </c>
      <c r="T25" s="177">
        <v>9384.7999999999993</v>
      </c>
      <c r="U25" s="177">
        <v>3570</v>
      </c>
      <c r="V25" s="177">
        <v>4200</v>
      </c>
      <c r="W25" s="177">
        <v>3909.7542406542057</v>
      </c>
      <c r="X25" s="164">
        <v>17317.2</v>
      </c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196" t="s">
        <v>167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218">
        <v>41064</v>
      </c>
      <c r="C29" s="219"/>
      <c r="D29" s="220">
        <v>41068</v>
      </c>
      <c r="E29" s="221">
        <v>1785</v>
      </c>
      <c r="F29" s="221">
        <v>2415</v>
      </c>
      <c r="G29" s="221">
        <v>2225.7948499574172</v>
      </c>
      <c r="H29" s="211">
        <v>12241.2</v>
      </c>
      <c r="I29" s="221">
        <v>1417.5</v>
      </c>
      <c r="J29" s="221">
        <v>1837.5</v>
      </c>
      <c r="K29" s="221">
        <v>1648.618515429524</v>
      </c>
      <c r="L29" s="211">
        <v>12917.3</v>
      </c>
      <c r="M29" s="221">
        <v>1260</v>
      </c>
      <c r="N29" s="221">
        <v>1606.5</v>
      </c>
      <c r="O29" s="221">
        <v>1421.6540346292061</v>
      </c>
      <c r="P29" s="211">
        <v>2686.6</v>
      </c>
      <c r="Q29" s="221">
        <v>4515</v>
      </c>
      <c r="R29" s="221">
        <v>5145</v>
      </c>
      <c r="S29" s="221">
        <v>4783.2699150029675</v>
      </c>
      <c r="T29" s="211">
        <v>1849.1</v>
      </c>
      <c r="U29" s="221">
        <v>3570</v>
      </c>
      <c r="V29" s="221">
        <v>4100.25</v>
      </c>
      <c r="W29" s="221">
        <v>3919.6303738317765</v>
      </c>
      <c r="X29" s="211">
        <v>3215.1</v>
      </c>
    </row>
    <row r="30" spans="2:24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  <c r="M30" s="210"/>
      <c r="N30" s="211"/>
      <c r="O30" s="189"/>
      <c r="P30" s="211"/>
      <c r="Q30" s="210"/>
      <c r="R30" s="211"/>
      <c r="S30" s="189"/>
      <c r="T30" s="211"/>
      <c r="U30" s="210"/>
      <c r="V30" s="211"/>
      <c r="W30" s="189"/>
      <c r="X30" s="211"/>
    </row>
    <row r="31" spans="2:24" x14ac:dyDescent="0.15">
      <c r="B31" s="218">
        <v>41071</v>
      </c>
      <c r="C31" s="219"/>
      <c r="D31" s="220">
        <v>41075</v>
      </c>
      <c r="E31" s="221">
        <v>1785</v>
      </c>
      <c r="F31" s="221">
        <v>2362.5</v>
      </c>
      <c r="G31" s="221">
        <v>2221.0217881738304</v>
      </c>
      <c r="H31" s="211">
        <v>8842.5</v>
      </c>
      <c r="I31" s="221">
        <v>1365</v>
      </c>
      <c r="J31" s="221">
        <v>1785</v>
      </c>
      <c r="K31" s="221">
        <v>1575.4366884088324</v>
      </c>
      <c r="L31" s="211">
        <v>12233.7</v>
      </c>
      <c r="M31" s="221">
        <v>1260</v>
      </c>
      <c r="N31" s="221">
        <v>1617</v>
      </c>
      <c r="O31" s="221">
        <v>1388.8818085668959</v>
      </c>
      <c r="P31" s="211">
        <v>3294.4</v>
      </c>
      <c r="Q31" s="221">
        <v>4515</v>
      </c>
      <c r="R31" s="221">
        <v>5145</v>
      </c>
      <c r="S31" s="221">
        <v>4831.8396924829167</v>
      </c>
      <c r="T31" s="211">
        <v>2601.6999999999998</v>
      </c>
      <c r="U31" s="221">
        <v>3675</v>
      </c>
      <c r="V31" s="221">
        <v>4200</v>
      </c>
      <c r="W31" s="221">
        <v>3947.927209705374</v>
      </c>
      <c r="X31" s="211">
        <v>4840</v>
      </c>
    </row>
    <row r="32" spans="2:24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  <c r="M32" s="210"/>
      <c r="N32" s="211"/>
      <c r="O32" s="189"/>
      <c r="P32" s="211"/>
      <c r="Q32" s="210"/>
      <c r="R32" s="211"/>
      <c r="S32" s="189"/>
      <c r="T32" s="211"/>
      <c r="U32" s="210"/>
      <c r="V32" s="211"/>
      <c r="W32" s="189"/>
      <c r="X32" s="211"/>
    </row>
    <row r="33" spans="2:26" x14ac:dyDescent="0.15">
      <c r="B33" s="218">
        <v>41078</v>
      </c>
      <c r="C33" s="219"/>
      <c r="D33" s="220">
        <v>41082</v>
      </c>
      <c r="E33" s="255">
        <v>1785</v>
      </c>
      <c r="F33" s="254">
        <v>2310</v>
      </c>
      <c r="G33" s="216">
        <v>2154.7036286989592</v>
      </c>
      <c r="H33" s="254">
        <v>8932.9</v>
      </c>
      <c r="I33" s="255">
        <v>1365</v>
      </c>
      <c r="J33" s="254">
        <v>1785</v>
      </c>
      <c r="K33" s="216">
        <v>1562.9208333333343</v>
      </c>
      <c r="L33" s="254">
        <v>12345.7</v>
      </c>
      <c r="M33" s="255">
        <v>1155</v>
      </c>
      <c r="N33" s="254">
        <v>1585.5</v>
      </c>
      <c r="O33" s="216">
        <v>1381.2362566844922</v>
      </c>
      <c r="P33" s="254">
        <v>1919.5</v>
      </c>
      <c r="Q33" s="255">
        <v>4515</v>
      </c>
      <c r="R33" s="254">
        <v>5145</v>
      </c>
      <c r="S33" s="216">
        <v>4831.3048452220737</v>
      </c>
      <c r="T33" s="254">
        <v>2580.6</v>
      </c>
      <c r="U33" s="255">
        <v>3675</v>
      </c>
      <c r="V33" s="254">
        <v>4200</v>
      </c>
      <c r="W33" s="216">
        <v>3884.6756914686403</v>
      </c>
      <c r="X33" s="254">
        <v>5141.7</v>
      </c>
    </row>
    <row r="34" spans="2:26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  <c r="M34" s="210"/>
      <c r="N34" s="211"/>
      <c r="O34" s="189"/>
      <c r="P34" s="211"/>
      <c r="Q34" s="210"/>
      <c r="R34" s="211"/>
      <c r="S34" s="189"/>
      <c r="T34" s="211"/>
      <c r="U34" s="210"/>
      <c r="V34" s="211"/>
      <c r="W34" s="189"/>
      <c r="X34" s="211"/>
    </row>
    <row r="35" spans="2:26" ht="12" customHeight="1" x14ac:dyDescent="0.15">
      <c r="B35" s="218">
        <v>41085</v>
      </c>
      <c r="C35" s="219"/>
      <c r="D35" s="220">
        <v>41089</v>
      </c>
      <c r="E35" s="210">
        <v>1785</v>
      </c>
      <c r="F35" s="211">
        <v>2362.5</v>
      </c>
      <c r="G35" s="189">
        <v>2182.0691619202603</v>
      </c>
      <c r="H35" s="211">
        <v>9727.2999999999993</v>
      </c>
      <c r="I35" s="210">
        <v>1365</v>
      </c>
      <c r="J35" s="211">
        <v>1785</v>
      </c>
      <c r="K35" s="189">
        <v>1572.5717228569035</v>
      </c>
      <c r="L35" s="211">
        <v>11889</v>
      </c>
      <c r="M35" s="210">
        <v>1260</v>
      </c>
      <c r="N35" s="211">
        <v>1575</v>
      </c>
      <c r="O35" s="189">
        <v>1384.8447075208912</v>
      </c>
      <c r="P35" s="211">
        <v>2973.8</v>
      </c>
      <c r="Q35" s="210">
        <v>4515</v>
      </c>
      <c r="R35" s="211">
        <v>5145</v>
      </c>
      <c r="S35" s="189">
        <v>4827.3299480396781</v>
      </c>
      <c r="T35" s="211">
        <v>2353.4</v>
      </c>
      <c r="U35" s="210">
        <v>3595.6200000000003</v>
      </c>
      <c r="V35" s="211">
        <v>4200</v>
      </c>
      <c r="W35" s="189">
        <v>3921.5949063499315</v>
      </c>
      <c r="X35" s="211">
        <v>4120.3999999999996</v>
      </c>
    </row>
    <row r="36" spans="2:26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  <c r="M36" s="210"/>
      <c r="N36" s="211"/>
      <c r="O36" s="189"/>
      <c r="P36" s="211"/>
      <c r="Q36" s="210"/>
      <c r="R36" s="211"/>
      <c r="S36" s="189"/>
      <c r="T36" s="211"/>
      <c r="U36" s="210"/>
      <c r="V36" s="211"/>
      <c r="W36" s="189"/>
      <c r="X36" s="211"/>
    </row>
    <row r="37" spans="2:26" ht="12" customHeight="1" x14ac:dyDescent="0.15">
      <c r="B37" s="229"/>
      <c r="C37" s="230"/>
      <c r="D37" s="231"/>
      <c r="E37" s="205"/>
      <c r="F37" s="177"/>
      <c r="G37" s="192"/>
      <c r="H37" s="177"/>
      <c r="I37" s="205"/>
      <c r="J37" s="177"/>
      <c r="K37" s="192"/>
      <c r="L37" s="177"/>
      <c r="M37" s="205"/>
      <c r="N37" s="177"/>
      <c r="O37" s="192"/>
      <c r="P37" s="177"/>
      <c r="Q37" s="205"/>
      <c r="R37" s="177"/>
      <c r="S37" s="192"/>
      <c r="T37" s="177"/>
      <c r="U37" s="205"/>
      <c r="V37" s="177"/>
      <c r="W37" s="192"/>
      <c r="X37" s="177"/>
    </row>
    <row r="38" spans="2:26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2:26" ht="12.75" customHeight="1" x14ac:dyDescent="0.15">
      <c r="B39" s="191" t="s">
        <v>108</v>
      </c>
      <c r="C39" s="190" t="s">
        <v>168</v>
      </c>
    </row>
    <row r="40" spans="2:26" ht="12.75" customHeight="1" x14ac:dyDescent="0.15">
      <c r="B40" s="232" t="s">
        <v>111</v>
      </c>
      <c r="C40" s="190" t="s">
        <v>113</v>
      </c>
      <c r="X40" s="189"/>
      <c r="Y40" s="189"/>
      <c r="Z40" s="189"/>
    </row>
    <row r="41" spans="2:26" x14ac:dyDescent="0.15">
      <c r="B41" s="232"/>
      <c r="X41" s="189"/>
      <c r="Y41" s="189"/>
      <c r="Z41" s="189"/>
    </row>
    <row r="42" spans="2:26" x14ac:dyDescent="0.15">
      <c r="B42" s="232"/>
      <c r="X42" s="189"/>
      <c r="Y42" s="189"/>
      <c r="Z42" s="189"/>
    </row>
    <row r="43" spans="2:26" x14ac:dyDescent="0.15">
      <c r="X43" s="189"/>
      <c r="Y43" s="189"/>
      <c r="Z43" s="189"/>
    </row>
    <row r="44" spans="2:26" x14ac:dyDescent="0.15">
      <c r="X44" s="189"/>
      <c r="Y44" s="189"/>
      <c r="Z44" s="189"/>
    </row>
    <row r="45" spans="2:26" x14ac:dyDescent="0.15">
      <c r="X45" s="189"/>
      <c r="Y45" s="189"/>
      <c r="Z45" s="189"/>
    </row>
    <row r="46" spans="2:26" x14ac:dyDescent="0.15">
      <c r="X46" s="189"/>
      <c r="Y46" s="189"/>
      <c r="Z46" s="189"/>
    </row>
    <row r="47" spans="2:26" x14ac:dyDescent="0.15">
      <c r="X47" s="189"/>
      <c r="Y47" s="189"/>
      <c r="Z47" s="189"/>
    </row>
    <row r="48" spans="2:26" x14ac:dyDescent="0.15">
      <c r="X48" s="189"/>
      <c r="Y48" s="189"/>
      <c r="Z48" s="189"/>
    </row>
    <row r="49" spans="24:26" x14ac:dyDescent="0.15">
      <c r="X49" s="189"/>
      <c r="Y49" s="189"/>
      <c r="Z49" s="189"/>
    </row>
    <row r="50" spans="24:26" x14ac:dyDescent="0.15">
      <c r="X50" s="189"/>
      <c r="Y50" s="189"/>
      <c r="Z50" s="189"/>
    </row>
    <row r="51" spans="24:26" x14ac:dyDescent="0.15">
      <c r="X51" s="189"/>
      <c r="Y51" s="189"/>
      <c r="Z51" s="189"/>
    </row>
    <row r="52" spans="24:26" x14ac:dyDescent="0.15">
      <c r="X52" s="189"/>
      <c r="Y52" s="189"/>
      <c r="Z52" s="189"/>
    </row>
    <row r="53" spans="24:26" x14ac:dyDescent="0.15">
      <c r="X53" s="189"/>
      <c r="Y53" s="189"/>
      <c r="Z53" s="189"/>
    </row>
    <row r="54" spans="24:26" x14ac:dyDescent="0.15">
      <c r="X54" s="189"/>
      <c r="Y54" s="189"/>
      <c r="Z54" s="189"/>
    </row>
    <row r="55" spans="24:26" x14ac:dyDescent="0.15">
      <c r="X55" s="189"/>
      <c r="Y55" s="189"/>
      <c r="Z55" s="189"/>
    </row>
    <row r="56" spans="24:26" x14ac:dyDescent="0.15">
      <c r="X56" s="189"/>
      <c r="Y56" s="189"/>
      <c r="Z56" s="189"/>
    </row>
    <row r="57" spans="24:26" x14ac:dyDescent="0.15">
      <c r="X57" s="189"/>
      <c r="Y57" s="189"/>
      <c r="Z57" s="189"/>
    </row>
    <row r="58" spans="24:26" x14ac:dyDescent="0.15">
      <c r="X58" s="189"/>
      <c r="Y58" s="189"/>
      <c r="Z58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zoomScale="75" workbookViewId="0"/>
  </sheetViews>
  <sheetFormatPr defaultColWidth="6.5" defaultRowHeight="12" x14ac:dyDescent="0.15"/>
  <cols>
    <col min="1" max="1" width="6.5" style="13" customWidth="1"/>
    <col min="2" max="6" width="6.5" style="13"/>
    <col min="7" max="8" width="6.5" style="13" customWidth="1"/>
    <col min="9" max="9" width="3.375" style="13" customWidth="1"/>
    <col min="10" max="10" width="6.5" style="13" customWidth="1"/>
    <col min="11" max="11" width="4.625" style="13" customWidth="1"/>
    <col min="12" max="20" width="6.5" style="13" customWidth="1"/>
    <col min="21" max="21" width="4.625" style="13" customWidth="1"/>
    <col min="22" max="16384" width="6.5" style="13"/>
  </cols>
  <sheetData>
    <row r="2" spans="2:22" ht="16.5" customHeight="1" x14ac:dyDescent="0.15">
      <c r="B2" s="12" t="s">
        <v>7</v>
      </c>
      <c r="C2" s="12"/>
      <c r="D2" s="12"/>
      <c r="E2" s="12"/>
    </row>
    <row r="3" spans="2:22" ht="16.5" customHeight="1" x14ac:dyDescent="0.15">
      <c r="B3" s="12"/>
      <c r="C3" s="12"/>
      <c r="D3" s="12"/>
      <c r="E3" s="12"/>
      <c r="K3" s="13" t="s">
        <v>8</v>
      </c>
      <c r="L3" s="12"/>
      <c r="M3" s="12"/>
      <c r="N3" s="12"/>
      <c r="O3" s="12"/>
      <c r="P3" s="12"/>
      <c r="Q3" s="12"/>
      <c r="R3" s="12"/>
      <c r="S3" s="12"/>
      <c r="T3" s="12"/>
      <c r="U3" s="13" t="s">
        <v>8</v>
      </c>
      <c r="V3" s="12"/>
    </row>
    <row r="4" spans="2:22" ht="16.5" customHeight="1" x14ac:dyDescent="0.15">
      <c r="B4" s="12" t="s">
        <v>9</v>
      </c>
      <c r="C4" s="12"/>
      <c r="D4" s="12"/>
      <c r="E4" s="12"/>
      <c r="J4" s="13" t="s">
        <v>10</v>
      </c>
      <c r="K4" s="13">
        <v>3</v>
      </c>
      <c r="L4" s="12"/>
      <c r="M4" s="12" t="s">
        <v>11</v>
      </c>
      <c r="O4" s="12"/>
      <c r="P4" s="12"/>
      <c r="Q4" s="12"/>
      <c r="R4" s="12"/>
      <c r="S4" s="12"/>
      <c r="T4" s="12"/>
      <c r="V4" s="12"/>
    </row>
    <row r="5" spans="2:22" ht="16.5" customHeight="1" x14ac:dyDescent="0.15">
      <c r="B5" s="12"/>
      <c r="C5" s="12"/>
      <c r="D5" s="12"/>
      <c r="E5" s="12"/>
      <c r="L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6.5" customHeight="1" x14ac:dyDescent="0.15">
      <c r="B6" s="12" t="s">
        <v>12</v>
      </c>
      <c r="C6" s="12"/>
      <c r="D6" s="12"/>
      <c r="E6" s="12"/>
      <c r="N6" s="12" t="s">
        <v>13</v>
      </c>
      <c r="O6" s="12"/>
      <c r="P6" s="12"/>
      <c r="Q6" s="12"/>
      <c r="R6" s="12"/>
      <c r="S6" s="12"/>
      <c r="T6" s="12"/>
      <c r="V6" s="12"/>
    </row>
    <row r="7" spans="2:22" ht="16.5" customHeight="1" x14ac:dyDescent="0.15">
      <c r="B7" s="12"/>
      <c r="C7" s="12"/>
      <c r="D7" s="12"/>
      <c r="E7" s="12"/>
      <c r="N7" s="12" t="s">
        <v>14</v>
      </c>
      <c r="O7" s="12"/>
      <c r="P7" s="12"/>
      <c r="Q7" s="12"/>
      <c r="R7" s="12"/>
      <c r="S7" s="12"/>
      <c r="T7" s="13" t="s">
        <v>10</v>
      </c>
      <c r="U7" s="12">
        <v>48</v>
      </c>
      <c r="V7" s="12"/>
    </row>
    <row r="8" spans="2:22" ht="16.5" customHeight="1" x14ac:dyDescent="0.15">
      <c r="C8" s="12" t="s">
        <v>13</v>
      </c>
      <c r="D8" s="12"/>
      <c r="E8" s="12"/>
      <c r="N8" s="12" t="s">
        <v>15</v>
      </c>
      <c r="T8" s="13" t="s">
        <v>10</v>
      </c>
      <c r="U8" s="13">
        <v>51</v>
      </c>
      <c r="V8" s="12"/>
    </row>
    <row r="9" spans="2:22" ht="16.5" customHeight="1" x14ac:dyDescent="0.15">
      <c r="C9" s="12" t="s">
        <v>16</v>
      </c>
      <c r="D9" s="12"/>
      <c r="E9" s="12"/>
      <c r="J9" s="13" t="s">
        <v>10</v>
      </c>
      <c r="K9" s="13">
        <v>4</v>
      </c>
      <c r="N9" s="12" t="s">
        <v>17</v>
      </c>
      <c r="O9" s="12"/>
      <c r="P9" s="12"/>
      <c r="Q9" s="12"/>
      <c r="R9" s="12"/>
      <c r="S9" s="12"/>
      <c r="T9" s="13" t="s">
        <v>10</v>
      </c>
      <c r="U9" s="12">
        <v>53</v>
      </c>
      <c r="V9" s="12"/>
    </row>
    <row r="10" spans="2:22" ht="16.5" customHeight="1" x14ac:dyDescent="0.15">
      <c r="C10" s="12" t="s">
        <v>18</v>
      </c>
      <c r="D10" s="12"/>
      <c r="E10" s="12"/>
      <c r="J10" s="13" t="s">
        <v>10</v>
      </c>
      <c r="K10" s="13">
        <v>6</v>
      </c>
      <c r="N10" s="12" t="s">
        <v>19</v>
      </c>
      <c r="T10" s="13" t="s">
        <v>10</v>
      </c>
      <c r="U10" s="13">
        <v>55</v>
      </c>
      <c r="V10" s="12"/>
    </row>
    <row r="11" spans="2:22" ht="16.5" customHeight="1" x14ac:dyDescent="0.15">
      <c r="C11" s="12" t="s">
        <v>20</v>
      </c>
      <c r="D11" s="12"/>
      <c r="E11" s="12"/>
      <c r="J11" s="13" t="s">
        <v>10</v>
      </c>
      <c r="K11" s="13">
        <v>10</v>
      </c>
      <c r="N11" s="12" t="s">
        <v>21</v>
      </c>
      <c r="O11" s="12"/>
      <c r="P11" s="12"/>
      <c r="Q11" s="12"/>
      <c r="R11" s="12"/>
      <c r="S11" s="12"/>
      <c r="T11" s="13" t="s">
        <v>10</v>
      </c>
      <c r="U11" s="12">
        <v>56</v>
      </c>
      <c r="V11" s="12"/>
    </row>
    <row r="12" spans="2:22" ht="16.5" customHeight="1" x14ac:dyDescent="0.15">
      <c r="C12" s="12" t="s">
        <v>22</v>
      </c>
      <c r="D12" s="12"/>
      <c r="E12" s="12"/>
      <c r="J12" s="13" t="s">
        <v>10</v>
      </c>
      <c r="K12" s="13">
        <v>14</v>
      </c>
      <c r="N12" s="12"/>
      <c r="O12" s="12"/>
      <c r="P12" s="12"/>
      <c r="Q12" s="12"/>
      <c r="R12" s="12"/>
      <c r="S12" s="12"/>
      <c r="U12" s="12"/>
      <c r="V12" s="12"/>
    </row>
    <row r="13" spans="2:22" ht="16.5" customHeight="1" x14ac:dyDescent="0.15">
      <c r="C13" s="12" t="s">
        <v>23</v>
      </c>
      <c r="D13" s="12"/>
      <c r="E13" s="12"/>
      <c r="J13" s="13" t="s">
        <v>10</v>
      </c>
      <c r="K13" s="13">
        <v>18</v>
      </c>
      <c r="N13" s="13" t="s">
        <v>24</v>
      </c>
      <c r="V13" s="12"/>
    </row>
    <row r="14" spans="2:22" ht="16.5" customHeight="1" x14ac:dyDescent="0.15">
      <c r="C14" s="12" t="s">
        <v>25</v>
      </c>
      <c r="D14" s="12"/>
      <c r="E14" s="12"/>
      <c r="J14" s="13" t="s">
        <v>10</v>
      </c>
      <c r="K14" s="13">
        <v>19</v>
      </c>
      <c r="N14" s="12" t="s">
        <v>26</v>
      </c>
      <c r="O14" s="12"/>
      <c r="P14" s="12"/>
      <c r="Q14" s="12"/>
      <c r="R14" s="12"/>
      <c r="S14" s="12"/>
      <c r="T14" s="13" t="s">
        <v>10</v>
      </c>
      <c r="U14" s="12">
        <v>59</v>
      </c>
      <c r="V14" s="12"/>
    </row>
    <row r="15" spans="2:22" ht="16.5" customHeight="1" x14ac:dyDescent="0.15">
      <c r="C15" s="12"/>
      <c r="N15" s="12" t="s">
        <v>27</v>
      </c>
      <c r="O15" s="12"/>
      <c r="P15" s="12"/>
      <c r="Q15" s="12"/>
      <c r="R15" s="12"/>
      <c r="S15" s="12"/>
      <c r="T15" s="13" t="s">
        <v>10</v>
      </c>
      <c r="U15" s="12">
        <v>61</v>
      </c>
      <c r="V15" s="12"/>
    </row>
    <row r="16" spans="2:22" ht="16.5" customHeight="1" x14ac:dyDescent="0.15">
      <c r="C16" s="12" t="s">
        <v>24</v>
      </c>
      <c r="D16" s="12"/>
      <c r="E16" s="12"/>
      <c r="N16" s="12" t="s">
        <v>28</v>
      </c>
      <c r="O16" s="12"/>
      <c r="P16" s="12"/>
      <c r="Q16" s="12"/>
      <c r="R16" s="12"/>
      <c r="S16" s="12"/>
      <c r="T16" s="13" t="s">
        <v>10</v>
      </c>
      <c r="U16" s="12">
        <v>62</v>
      </c>
      <c r="V16" s="12"/>
    </row>
    <row r="17" spans="2:22" ht="16.5" customHeight="1" x14ac:dyDescent="0.15">
      <c r="C17" s="12" t="s">
        <v>26</v>
      </c>
      <c r="D17" s="12"/>
      <c r="E17" s="12"/>
      <c r="J17" s="13" t="s">
        <v>10</v>
      </c>
      <c r="K17" s="13">
        <v>21</v>
      </c>
      <c r="N17" s="12"/>
      <c r="O17" s="12"/>
      <c r="P17" s="12"/>
      <c r="Q17" s="12"/>
      <c r="R17" s="12"/>
      <c r="S17" s="12"/>
      <c r="U17" s="12"/>
      <c r="V17" s="12"/>
    </row>
    <row r="18" spans="2:22" ht="16.5" customHeight="1" x14ac:dyDescent="0.15">
      <c r="C18" s="12" t="s">
        <v>27</v>
      </c>
      <c r="D18" s="12"/>
      <c r="E18" s="12"/>
      <c r="J18" s="13" t="s">
        <v>10</v>
      </c>
      <c r="K18" s="13">
        <v>23</v>
      </c>
      <c r="R18" s="12"/>
      <c r="S18" s="12"/>
      <c r="T18" s="12"/>
      <c r="U18" s="12"/>
      <c r="V18" s="12"/>
    </row>
    <row r="19" spans="2:22" ht="16.5" customHeight="1" x14ac:dyDescent="0.15">
      <c r="C19" s="12" t="s">
        <v>28</v>
      </c>
      <c r="D19" s="12"/>
      <c r="E19" s="12"/>
      <c r="J19" s="13" t="s">
        <v>10</v>
      </c>
      <c r="K19" s="13">
        <v>24</v>
      </c>
      <c r="L19" s="12"/>
      <c r="M19" s="12" t="s">
        <v>29</v>
      </c>
      <c r="O19" s="12"/>
      <c r="P19" s="12"/>
      <c r="Q19" s="12"/>
      <c r="R19" s="12"/>
      <c r="S19" s="12"/>
      <c r="T19" s="12"/>
      <c r="V19" s="12"/>
    </row>
    <row r="20" spans="2:22" ht="16.5" customHeight="1" x14ac:dyDescent="0.15">
      <c r="C20" s="12"/>
      <c r="D20" s="12"/>
      <c r="E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6.5" customHeight="1" x14ac:dyDescent="0.15">
      <c r="C21" s="12"/>
      <c r="D21" s="12"/>
      <c r="E21" s="12"/>
      <c r="N21" s="12" t="s">
        <v>13</v>
      </c>
      <c r="O21" s="12"/>
      <c r="P21" s="12"/>
      <c r="Q21" s="12"/>
      <c r="R21" s="12"/>
      <c r="S21" s="12"/>
      <c r="T21" s="12"/>
      <c r="V21" s="12"/>
    </row>
    <row r="22" spans="2:22" ht="16.5" customHeight="1" x14ac:dyDescent="0.15">
      <c r="B22" s="13" t="s">
        <v>30</v>
      </c>
      <c r="C22" s="12"/>
      <c r="D22" s="12"/>
      <c r="E22" s="12"/>
      <c r="N22" s="12" t="s">
        <v>14</v>
      </c>
      <c r="O22" s="12"/>
      <c r="P22" s="12"/>
      <c r="Q22" s="12"/>
      <c r="R22" s="12"/>
      <c r="S22" s="12"/>
      <c r="T22" s="13" t="s">
        <v>10</v>
      </c>
      <c r="U22" s="12">
        <v>63</v>
      </c>
      <c r="V22" s="12"/>
    </row>
    <row r="23" spans="2:22" ht="16.5" customHeight="1" x14ac:dyDescent="0.15">
      <c r="C23" s="12"/>
      <c r="D23" s="12"/>
      <c r="E23" s="12"/>
      <c r="N23" s="12" t="s">
        <v>15</v>
      </c>
      <c r="T23" s="13" t="s">
        <v>10</v>
      </c>
      <c r="U23" s="13">
        <v>66</v>
      </c>
      <c r="V23" s="12"/>
    </row>
    <row r="24" spans="2:22" ht="16.5" customHeight="1" x14ac:dyDescent="0.15">
      <c r="B24" s="12"/>
      <c r="C24" s="13" t="s">
        <v>13</v>
      </c>
      <c r="D24" s="12"/>
      <c r="E24" s="12"/>
      <c r="N24" s="12" t="s">
        <v>31</v>
      </c>
      <c r="T24" s="13" t="s">
        <v>10</v>
      </c>
      <c r="U24" s="13">
        <v>69</v>
      </c>
      <c r="V24" s="12"/>
    </row>
    <row r="25" spans="2:22" ht="16.5" customHeight="1" x14ac:dyDescent="0.15">
      <c r="C25" s="12" t="s">
        <v>16</v>
      </c>
      <c r="D25" s="12"/>
      <c r="E25" s="12"/>
      <c r="J25" s="13" t="s">
        <v>10</v>
      </c>
      <c r="K25" s="13">
        <v>26</v>
      </c>
      <c r="N25" s="12" t="s">
        <v>32</v>
      </c>
      <c r="T25" s="13" t="s">
        <v>10</v>
      </c>
      <c r="U25" s="13">
        <v>72</v>
      </c>
      <c r="V25" s="12"/>
    </row>
    <row r="26" spans="2:22" ht="16.5" customHeight="1" x14ac:dyDescent="0.15">
      <c r="C26" s="12" t="s">
        <v>18</v>
      </c>
      <c r="D26" s="12"/>
      <c r="E26" s="12"/>
      <c r="J26" s="13" t="s">
        <v>10</v>
      </c>
      <c r="K26" s="13">
        <v>28</v>
      </c>
      <c r="N26" s="12"/>
      <c r="O26" s="12"/>
      <c r="P26" s="12"/>
      <c r="Q26" s="12"/>
      <c r="R26" s="12"/>
      <c r="S26" s="12"/>
      <c r="U26" s="12"/>
      <c r="V26" s="12"/>
    </row>
    <row r="27" spans="2:22" ht="16.5" customHeight="1" x14ac:dyDescent="0.15">
      <c r="C27" s="12" t="s">
        <v>20</v>
      </c>
      <c r="D27" s="12"/>
      <c r="E27" s="12"/>
      <c r="J27" s="13" t="s">
        <v>10</v>
      </c>
      <c r="K27" s="13">
        <v>32</v>
      </c>
      <c r="N27" s="13" t="s">
        <v>24</v>
      </c>
      <c r="V27" s="12"/>
    </row>
    <row r="28" spans="2:22" ht="16.5" customHeight="1" x14ac:dyDescent="0.15">
      <c r="C28" s="12" t="s">
        <v>22</v>
      </c>
      <c r="D28" s="12"/>
      <c r="E28" s="12"/>
      <c r="J28" s="13" t="s">
        <v>10</v>
      </c>
      <c r="K28" s="13">
        <v>36</v>
      </c>
      <c r="N28" s="12" t="s">
        <v>26</v>
      </c>
      <c r="O28" s="12"/>
      <c r="P28" s="12"/>
      <c r="Q28" s="12"/>
      <c r="R28" s="12"/>
      <c r="S28" s="12"/>
      <c r="T28" s="13" t="s">
        <v>10</v>
      </c>
      <c r="U28" s="12">
        <v>73</v>
      </c>
      <c r="V28" s="12"/>
    </row>
    <row r="29" spans="2:22" ht="16.5" customHeight="1" x14ac:dyDescent="0.15">
      <c r="C29" s="12" t="s">
        <v>23</v>
      </c>
      <c r="D29" s="12"/>
      <c r="E29" s="12"/>
      <c r="J29" s="13" t="s">
        <v>10</v>
      </c>
      <c r="K29" s="13">
        <v>40</v>
      </c>
      <c r="N29" s="12"/>
      <c r="O29" s="12"/>
      <c r="P29" s="12"/>
      <c r="Q29" s="12"/>
      <c r="R29" s="12"/>
      <c r="S29" s="12"/>
      <c r="U29" s="12"/>
    </row>
    <row r="30" spans="2:22" ht="16.5" customHeight="1" x14ac:dyDescent="0.15">
      <c r="C30" s="12" t="s">
        <v>25</v>
      </c>
      <c r="D30" s="12"/>
      <c r="E30" s="12"/>
      <c r="J30" s="13" t="s">
        <v>10</v>
      </c>
      <c r="K30" s="13">
        <v>41</v>
      </c>
      <c r="M30" s="13" t="s">
        <v>33</v>
      </c>
      <c r="N30" s="12"/>
      <c r="T30" s="13" t="s">
        <v>10</v>
      </c>
      <c r="U30" s="12">
        <v>75</v>
      </c>
      <c r="V30" s="12"/>
    </row>
    <row r="31" spans="2:22" ht="16.5" customHeight="1" x14ac:dyDescent="0.15">
      <c r="C31" s="12"/>
      <c r="D31" s="12"/>
      <c r="E31" s="12"/>
      <c r="O31" s="12"/>
      <c r="P31" s="12"/>
      <c r="Q31" s="12"/>
      <c r="R31" s="12"/>
      <c r="S31" s="12"/>
      <c r="T31" s="12"/>
      <c r="U31" s="12"/>
      <c r="V31" s="12"/>
    </row>
    <row r="32" spans="2:22" ht="16.5" customHeight="1" x14ac:dyDescent="0.15">
      <c r="C32" s="12" t="s">
        <v>24</v>
      </c>
      <c r="D32" s="12"/>
      <c r="E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3:22" ht="16.5" customHeight="1" x14ac:dyDescent="0.15">
      <c r="C33" s="12" t="s">
        <v>26</v>
      </c>
      <c r="D33" s="12"/>
      <c r="E33" s="12"/>
      <c r="J33" s="13" t="s">
        <v>10</v>
      </c>
      <c r="K33" s="13">
        <v>43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3:22" ht="16.5" customHeight="1" x14ac:dyDescent="0.15">
      <c r="C34" s="12" t="s">
        <v>27</v>
      </c>
      <c r="D34" s="12"/>
      <c r="E34" s="12"/>
      <c r="J34" s="13" t="s">
        <v>10</v>
      </c>
      <c r="K34" s="13">
        <v>45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3:22" ht="16.5" customHeight="1" x14ac:dyDescent="0.15">
      <c r="C35" s="12" t="s">
        <v>28</v>
      </c>
      <c r="D35" s="12"/>
      <c r="E35" s="12"/>
      <c r="J35" s="13" t="s">
        <v>10</v>
      </c>
      <c r="K35" s="13">
        <v>46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3:22" ht="16.5" customHeight="1" x14ac:dyDescent="0.15">
      <c r="C36" s="12"/>
      <c r="D36" s="12"/>
      <c r="E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3:22" ht="16.5" customHeight="1" x14ac:dyDescent="0.15">
      <c r="C37" s="12"/>
      <c r="D37" s="12"/>
      <c r="E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3:22" ht="12.75" customHeight="1" x14ac:dyDescent="0.15">
      <c r="C38" s="12"/>
      <c r="D38" s="12"/>
      <c r="E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3:22" ht="12.75" customHeight="1" x14ac:dyDescent="0.1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3:22" ht="12.75" customHeight="1" x14ac:dyDescent="0.15"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3:22" ht="12.75" customHeight="1" x14ac:dyDescent="0.15"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3:22" ht="12.75" customHeight="1" x14ac:dyDescent="0.15"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3:22" ht="12.75" customHeight="1" x14ac:dyDescent="0.15"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3:22" ht="12.75" customHeight="1" x14ac:dyDescent="0.15"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3:22" ht="12.75" customHeight="1" x14ac:dyDescent="0.15"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3:22" ht="12.75" customHeight="1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3:22" ht="12.75" customHeight="1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3:22" ht="12.75" customHeight="1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8:22" ht="12.75" customHeight="1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8:22" ht="12.75" customHeight="1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8:22" ht="12.75" customHeight="1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8:22" x14ac:dyDescent="0.1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8:22" x14ac:dyDescent="0.1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8:22" x14ac:dyDescent="0.15">
      <c r="H54" s="12"/>
      <c r="I54" s="12"/>
      <c r="J54" s="12"/>
      <c r="K54" s="12"/>
      <c r="L54" s="12"/>
      <c r="M54" s="12"/>
      <c r="V54" s="12"/>
    </row>
  </sheetData>
  <phoneticPr fontId="6"/>
  <pageMargins left="0.59055118110236227" right="0.55118110236220474" top="0" bottom="0.27559055118110237" header="0.35433070866141736" footer="0.23622047244094491"/>
  <pageSetup paperSize="9" orientation="landscape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625" style="190" customWidth="1"/>
    <col min="3" max="3" width="2.75" style="190" customWidth="1"/>
    <col min="4" max="4" width="6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31" x14ac:dyDescent="0.15">
      <c r="B3" s="149" t="s">
        <v>169</v>
      </c>
    </row>
    <row r="4" spans="2:31" x14ac:dyDescent="0.15">
      <c r="X4" s="191" t="s">
        <v>87</v>
      </c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</row>
    <row r="6" spans="2:31" ht="13.5" x14ac:dyDescent="0.15">
      <c r="B6" s="193"/>
      <c r="C6" s="194" t="s">
        <v>88</v>
      </c>
      <c r="D6" s="195"/>
      <c r="E6" s="236" t="s">
        <v>138</v>
      </c>
      <c r="F6" s="237"/>
      <c r="G6" s="237"/>
      <c r="H6" s="238"/>
      <c r="I6" s="236" t="s">
        <v>139</v>
      </c>
      <c r="J6" s="237"/>
      <c r="K6" s="237"/>
      <c r="L6" s="238"/>
      <c r="M6" s="236" t="s">
        <v>140</v>
      </c>
      <c r="N6" s="237"/>
      <c r="O6" s="237"/>
      <c r="P6" s="238"/>
      <c r="Q6" s="233" t="s">
        <v>143</v>
      </c>
      <c r="R6" s="234"/>
      <c r="S6" s="234"/>
      <c r="T6" s="235"/>
      <c r="U6" s="236" t="s">
        <v>144</v>
      </c>
      <c r="V6" s="237"/>
      <c r="W6" s="237"/>
      <c r="X6" s="238"/>
      <c r="Z6" s="170"/>
      <c r="AA6" s="157"/>
      <c r="AB6" s="157"/>
      <c r="AC6" s="157"/>
      <c r="AD6" s="157"/>
      <c r="AE6" s="157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1">
        <v>20</v>
      </c>
      <c r="D9" s="253" t="s">
        <v>1</v>
      </c>
      <c r="E9" s="210">
        <v>840</v>
      </c>
      <c r="F9" s="211">
        <v>1769</v>
      </c>
      <c r="G9" s="189">
        <v>1252</v>
      </c>
      <c r="H9" s="211">
        <v>751701</v>
      </c>
      <c r="I9" s="210">
        <v>1313</v>
      </c>
      <c r="J9" s="211">
        <v>1943</v>
      </c>
      <c r="K9" s="189">
        <v>1652</v>
      </c>
      <c r="L9" s="211">
        <v>226807</v>
      </c>
      <c r="M9" s="210">
        <v>1470</v>
      </c>
      <c r="N9" s="211">
        <v>2100</v>
      </c>
      <c r="O9" s="189">
        <v>1788</v>
      </c>
      <c r="P9" s="211">
        <v>201923</v>
      </c>
      <c r="Q9" s="210">
        <v>1365</v>
      </c>
      <c r="R9" s="211">
        <v>2100</v>
      </c>
      <c r="S9" s="189">
        <v>1786</v>
      </c>
      <c r="T9" s="211">
        <v>208233</v>
      </c>
      <c r="U9" s="210">
        <v>1155</v>
      </c>
      <c r="V9" s="211">
        <v>1785</v>
      </c>
      <c r="W9" s="189">
        <v>1472</v>
      </c>
      <c r="X9" s="211">
        <v>200754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21</v>
      </c>
      <c r="D10" s="189"/>
      <c r="E10" s="210">
        <v>735</v>
      </c>
      <c r="F10" s="211">
        <v>1680</v>
      </c>
      <c r="G10" s="189">
        <v>1134</v>
      </c>
      <c r="H10" s="211">
        <v>1161490</v>
      </c>
      <c r="I10" s="210">
        <v>1260</v>
      </c>
      <c r="J10" s="211">
        <v>1890</v>
      </c>
      <c r="K10" s="189">
        <v>1557</v>
      </c>
      <c r="L10" s="211">
        <v>294454</v>
      </c>
      <c r="M10" s="210">
        <v>1418</v>
      </c>
      <c r="N10" s="211">
        <v>2048</v>
      </c>
      <c r="O10" s="189">
        <v>1697</v>
      </c>
      <c r="P10" s="211">
        <v>269189</v>
      </c>
      <c r="Q10" s="210">
        <v>1365</v>
      </c>
      <c r="R10" s="211">
        <v>2048</v>
      </c>
      <c r="S10" s="189">
        <v>1649</v>
      </c>
      <c r="T10" s="211">
        <v>244431</v>
      </c>
      <c r="U10" s="210">
        <v>1050</v>
      </c>
      <c r="V10" s="211">
        <v>1680</v>
      </c>
      <c r="W10" s="189">
        <v>1426</v>
      </c>
      <c r="X10" s="211">
        <v>242694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10"/>
      <c r="C11" s="201">
        <v>22</v>
      </c>
      <c r="D11" s="212"/>
      <c r="E11" s="211">
        <v>735</v>
      </c>
      <c r="F11" s="211">
        <v>1379</v>
      </c>
      <c r="G11" s="211">
        <v>1276</v>
      </c>
      <c r="H11" s="211">
        <v>1287402</v>
      </c>
      <c r="I11" s="211">
        <v>1260</v>
      </c>
      <c r="J11" s="211">
        <v>2100</v>
      </c>
      <c r="K11" s="211">
        <v>1610</v>
      </c>
      <c r="L11" s="211">
        <v>270866</v>
      </c>
      <c r="M11" s="211">
        <v>1365</v>
      </c>
      <c r="N11" s="211">
        <v>2310</v>
      </c>
      <c r="O11" s="211">
        <v>1722</v>
      </c>
      <c r="P11" s="211">
        <v>249827</v>
      </c>
      <c r="Q11" s="211">
        <v>1365</v>
      </c>
      <c r="R11" s="211">
        <v>2310</v>
      </c>
      <c r="S11" s="211">
        <v>1697</v>
      </c>
      <c r="T11" s="211">
        <v>197671</v>
      </c>
      <c r="U11" s="212">
        <v>1050</v>
      </c>
      <c r="V11" s="211">
        <v>1890</v>
      </c>
      <c r="W11" s="211">
        <v>1467</v>
      </c>
      <c r="X11" s="212">
        <v>246844</v>
      </c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205"/>
      <c r="C12" s="208">
        <v>23</v>
      </c>
      <c r="D12" s="164"/>
      <c r="E12" s="180">
        <v>850.5</v>
      </c>
      <c r="F12" s="180">
        <v>1667.085</v>
      </c>
      <c r="G12" s="181">
        <v>1286.201357477782</v>
      </c>
      <c r="H12" s="180">
        <v>754196.59999999986</v>
      </c>
      <c r="I12" s="180">
        <v>1260</v>
      </c>
      <c r="J12" s="180">
        <v>1995</v>
      </c>
      <c r="K12" s="180">
        <v>1689.756470440235</v>
      </c>
      <c r="L12" s="180">
        <v>167553.9</v>
      </c>
      <c r="M12" s="180">
        <v>1365</v>
      </c>
      <c r="N12" s="180">
        <v>2103.15</v>
      </c>
      <c r="O12" s="180">
        <v>1768.3131460622069</v>
      </c>
      <c r="P12" s="180">
        <v>147952.69999999995</v>
      </c>
      <c r="Q12" s="180">
        <v>1365</v>
      </c>
      <c r="R12" s="180">
        <v>2103.15</v>
      </c>
      <c r="S12" s="180">
        <v>1764.9944427604319</v>
      </c>
      <c r="T12" s="180">
        <v>121641.7</v>
      </c>
      <c r="U12" s="266">
        <v>1260</v>
      </c>
      <c r="V12" s="181">
        <v>1893.15</v>
      </c>
      <c r="W12" s="180">
        <v>1576.5399116356098</v>
      </c>
      <c r="X12" s="181">
        <v>154410.29999999999</v>
      </c>
      <c r="Z12" s="170"/>
      <c r="AA12" s="170"/>
      <c r="AB12" s="170"/>
      <c r="AC12" s="170"/>
      <c r="AD12" s="170"/>
      <c r="AE12" s="189"/>
    </row>
    <row r="13" spans="2:31" ht="14.1" customHeight="1" x14ac:dyDescent="0.15">
      <c r="B13" s="172" t="s">
        <v>157</v>
      </c>
      <c r="C13" s="163">
        <v>6</v>
      </c>
      <c r="D13" s="178" t="s">
        <v>158</v>
      </c>
      <c r="E13" s="211">
        <v>1155</v>
      </c>
      <c r="F13" s="211">
        <v>1667.085</v>
      </c>
      <c r="G13" s="211">
        <v>1365.3104931759744</v>
      </c>
      <c r="H13" s="211">
        <v>51547.600000000006</v>
      </c>
      <c r="I13" s="211">
        <v>1470</v>
      </c>
      <c r="J13" s="211">
        <v>1995</v>
      </c>
      <c r="K13" s="211">
        <v>1713.2039490971881</v>
      </c>
      <c r="L13" s="211">
        <v>12232.3</v>
      </c>
      <c r="M13" s="211">
        <v>1522.5</v>
      </c>
      <c r="N13" s="211">
        <v>2103.15</v>
      </c>
      <c r="O13" s="211">
        <v>1780.4890873644836</v>
      </c>
      <c r="P13" s="211">
        <v>10349.200000000001</v>
      </c>
      <c r="Q13" s="211">
        <v>1522.5</v>
      </c>
      <c r="R13" s="211">
        <v>2103.15</v>
      </c>
      <c r="S13" s="211">
        <v>1776.7923256798813</v>
      </c>
      <c r="T13" s="211">
        <v>10069</v>
      </c>
      <c r="U13" s="211">
        <v>1417.5</v>
      </c>
      <c r="V13" s="211">
        <v>1785</v>
      </c>
      <c r="W13" s="211">
        <v>1583.6659351377716</v>
      </c>
      <c r="X13" s="211">
        <v>10613.8</v>
      </c>
    </row>
    <row r="14" spans="2:31" ht="14.1" customHeight="1" x14ac:dyDescent="0.15">
      <c r="B14" s="172"/>
      <c r="C14" s="163">
        <v>7</v>
      </c>
      <c r="D14" s="178"/>
      <c r="E14" s="211">
        <v>1155</v>
      </c>
      <c r="F14" s="211">
        <v>1552.425</v>
      </c>
      <c r="G14" s="211">
        <v>1322.1329391053132</v>
      </c>
      <c r="H14" s="211">
        <v>53982.3</v>
      </c>
      <c r="I14" s="211">
        <v>1470</v>
      </c>
      <c r="J14" s="211">
        <v>1942.5</v>
      </c>
      <c r="K14" s="211">
        <v>1682.2504262691821</v>
      </c>
      <c r="L14" s="211">
        <v>10723.4</v>
      </c>
      <c r="M14" s="211">
        <v>1522.5</v>
      </c>
      <c r="N14" s="211">
        <v>1995</v>
      </c>
      <c r="O14" s="211">
        <v>1736.5413054710377</v>
      </c>
      <c r="P14" s="211">
        <v>11283.3</v>
      </c>
      <c r="Q14" s="211">
        <v>1517.9850000000001</v>
      </c>
      <c r="R14" s="211">
        <v>1995</v>
      </c>
      <c r="S14" s="211">
        <v>1751.0112201963539</v>
      </c>
      <c r="T14" s="211">
        <v>9005</v>
      </c>
      <c r="U14" s="211">
        <v>1417.5</v>
      </c>
      <c r="V14" s="211">
        <v>1785</v>
      </c>
      <c r="W14" s="211">
        <v>1577.8248131948242</v>
      </c>
      <c r="X14" s="212">
        <v>9804.7000000000007</v>
      </c>
    </row>
    <row r="15" spans="2:31" ht="14.1" customHeight="1" x14ac:dyDescent="0.15">
      <c r="B15" s="172"/>
      <c r="C15" s="163">
        <v>8</v>
      </c>
      <c r="D15" s="178"/>
      <c r="E15" s="211">
        <v>1155</v>
      </c>
      <c r="F15" s="211">
        <v>1487.9549999999999</v>
      </c>
      <c r="G15" s="211">
        <v>1353.2672859789564</v>
      </c>
      <c r="H15" s="211">
        <v>60127.600000000006</v>
      </c>
      <c r="I15" s="211">
        <v>1575</v>
      </c>
      <c r="J15" s="211">
        <v>1875.3000000000002</v>
      </c>
      <c r="K15" s="211">
        <v>1684.4976518347526</v>
      </c>
      <c r="L15" s="211">
        <v>10348.1</v>
      </c>
      <c r="M15" s="211">
        <v>1470</v>
      </c>
      <c r="N15" s="211">
        <v>1890</v>
      </c>
      <c r="O15" s="211">
        <v>1683.3749659987307</v>
      </c>
      <c r="P15" s="211">
        <v>9669.4</v>
      </c>
      <c r="Q15" s="211">
        <v>1480.5</v>
      </c>
      <c r="R15" s="211">
        <v>1890</v>
      </c>
      <c r="S15" s="211">
        <v>1723.7013506063947</v>
      </c>
      <c r="T15" s="211">
        <v>8162</v>
      </c>
      <c r="U15" s="211">
        <v>1375.5</v>
      </c>
      <c r="V15" s="211">
        <v>1735.65</v>
      </c>
      <c r="W15" s="211">
        <v>1549.773170965118</v>
      </c>
      <c r="X15" s="212">
        <v>6052.1</v>
      </c>
    </row>
    <row r="16" spans="2:31" ht="14.1" customHeight="1" x14ac:dyDescent="0.15">
      <c r="B16" s="172"/>
      <c r="C16" s="163">
        <v>9</v>
      </c>
      <c r="D16" s="178"/>
      <c r="E16" s="211">
        <v>1260</v>
      </c>
      <c r="F16" s="211">
        <v>1666.98</v>
      </c>
      <c r="G16" s="211">
        <v>1405.0623390173128</v>
      </c>
      <c r="H16" s="211">
        <v>38624.400000000001</v>
      </c>
      <c r="I16" s="211">
        <v>1575</v>
      </c>
      <c r="J16" s="211">
        <v>1890</v>
      </c>
      <c r="K16" s="211">
        <v>1703.898648648649</v>
      </c>
      <c r="L16" s="211">
        <v>7511.7</v>
      </c>
      <c r="M16" s="211">
        <v>1680</v>
      </c>
      <c r="N16" s="211">
        <v>2016</v>
      </c>
      <c r="O16" s="211">
        <v>1825.5725075528703</v>
      </c>
      <c r="P16" s="211">
        <v>7569.9</v>
      </c>
      <c r="Q16" s="211">
        <v>1680</v>
      </c>
      <c r="R16" s="211">
        <v>1995</v>
      </c>
      <c r="S16" s="211">
        <v>1813.2181661823138</v>
      </c>
      <c r="T16" s="211">
        <v>6134.2</v>
      </c>
      <c r="U16" s="211">
        <v>1470</v>
      </c>
      <c r="V16" s="211">
        <v>1776.6000000000001</v>
      </c>
      <c r="W16" s="211">
        <v>1563.3306482546986</v>
      </c>
      <c r="X16" s="212">
        <v>5624.1</v>
      </c>
    </row>
    <row r="17" spans="2:24" ht="14.1" customHeight="1" x14ac:dyDescent="0.15">
      <c r="B17" s="172"/>
      <c r="C17" s="163">
        <v>10</v>
      </c>
      <c r="D17" s="178"/>
      <c r="E17" s="211">
        <v>924</v>
      </c>
      <c r="F17" s="211">
        <v>1575</v>
      </c>
      <c r="G17" s="211">
        <v>1268.5530101883298</v>
      </c>
      <c r="H17" s="211">
        <v>44166.2</v>
      </c>
      <c r="I17" s="211">
        <v>1312.5</v>
      </c>
      <c r="J17" s="211">
        <v>1911</v>
      </c>
      <c r="K17" s="211">
        <v>1677.870771062572</v>
      </c>
      <c r="L17" s="211">
        <v>10920.2</v>
      </c>
      <c r="M17" s="211">
        <v>1365</v>
      </c>
      <c r="N17" s="211">
        <v>1890</v>
      </c>
      <c r="O17" s="211">
        <v>1726.7964579695686</v>
      </c>
      <c r="P17" s="211">
        <v>10797</v>
      </c>
      <c r="Q17" s="211">
        <v>1417.5</v>
      </c>
      <c r="R17" s="211">
        <v>1942.5</v>
      </c>
      <c r="S17" s="211">
        <v>1766.6965386910683</v>
      </c>
      <c r="T17" s="211">
        <v>8791.7999999999993</v>
      </c>
      <c r="U17" s="211">
        <v>1270.5</v>
      </c>
      <c r="V17" s="211">
        <v>1680</v>
      </c>
      <c r="W17" s="211">
        <v>1486.9205298013244</v>
      </c>
      <c r="X17" s="212">
        <v>9771.7999999999993</v>
      </c>
    </row>
    <row r="18" spans="2:24" ht="14.1" customHeight="1" x14ac:dyDescent="0.15">
      <c r="B18" s="172"/>
      <c r="C18" s="163">
        <v>11</v>
      </c>
      <c r="D18" s="178"/>
      <c r="E18" s="211">
        <v>945</v>
      </c>
      <c r="F18" s="211">
        <v>1534.155</v>
      </c>
      <c r="G18" s="211">
        <v>1177.1806175845809</v>
      </c>
      <c r="H18" s="211">
        <v>63506.400000000001</v>
      </c>
      <c r="I18" s="211">
        <v>1365</v>
      </c>
      <c r="J18" s="211">
        <v>1837.5</v>
      </c>
      <c r="K18" s="211">
        <v>1544.4760668563299</v>
      </c>
      <c r="L18" s="211">
        <v>13234.9</v>
      </c>
      <c r="M18" s="211">
        <v>1365</v>
      </c>
      <c r="N18" s="211">
        <v>1785</v>
      </c>
      <c r="O18" s="211">
        <v>1586.5540091859884</v>
      </c>
      <c r="P18" s="211">
        <v>12958</v>
      </c>
      <c r="Q18" s="211">
        <v>1417.5</v>
      </c>
      <c r="R18" s="211">
        <v>1942.5</v>
      </c>
      <c r="S18" s="211">
        <v>1600.6546218934598</v>
      </c>
      <c r="T18" s="211">
        <v>10337</v>
      </c>
      <c r="U18" s="211">
        <v>1260</v>
      </c>
      <c r="V18" s="211">
        <v>1575</v>
      </c>
      <c r="W18" s="211">
        <v>1393.6228826026652</v>
      </c>
      <c r="X18" s="212">
        <v>11454</v>
      </c>
    </row>
    <row r="19" spans="2:24" ht="14.1" customHeight="1" x14ac:dyDescent="0.15">
      <c r="B19" s="172"/>
      <c r="C19" s="163">
        <v>12</v>
      </c>
      <c r="D19" s="178"/>
      <c r="E19" s="211">
        <v>850.5</v>
      </c>
      <c r="F19" s="211">
        <v>1470</v>
      </c>
      <c r="G19" s="211">
        <v>1131.2534707357349</v>
      </c>
      <c r="H19" s="211">
        <v>39536</v>
      </c>
      <c r="I19" s="211">
        <v>1260</v>
      </c>
      <c r="J19" s="211">
        <v>1732.5</v>
      </c>
      <c r="K19" s="211">
        <v>1471.6601377932272</v>
      </c>
      <c r="L19" s="211">
        <v>16973.600000000002</v>
      </c>
      <c r="M19" s="211">
        <v>1365</v>
      </c>
      <c r="N19" s="211">
        <v>1890</v>
      </c>
      <c r="O19" s="211">
        <v>1575.213484263717</v>
      </c>
      <c r="P19" s="211">
        <v>13412.1</v>
      </c>
      <c r="Q19" s="211">
        <v>1365</v>
      </c>
      <c r="R19" s="211">
        <v>1785</v>
      </c>
      <c r="S19" s="211">
        <v>1575.7964360652659</v>
      </c>
      <c r="T19" s="211">
        <v>14388.699999999999</v>
      </c>
      <c r="U19" s="211">
        <v>1312.5</v>
      </c>
      <c r="V19" s="211">
        <v>1575</v>
      </c>
      <c r="W19" s="211">
        <v>1438.3450775884</v>
      </c>
      <c r="X19" s="212">
        <v>11120.3</v>
      </c>
    </row>
    <row r="20" spans="2:24" ht="14.1" customHeight="1" x14ac:dyDescent="0.15">
      <c r="B20" s="172" t="s">
        <v>159</v>
      </c>
      <c r="C20" s="163">
        <v>1</v>
      </c>
      <c r="D20" s="178" t="s">
        <v>158</v>
      </c>
      <c r="E20" s="211">
        <v>840</v>
      </c>
      <c r="F20" s="211">
        <v>1470</v>
      </c>
      <c r="G20" s="211">
        <v>1128.0306102426582</v>
      </c>
      <c r="H20" s="212">
        <v>30297.3</v>
      </c>
      <c r="I20" s="211">
        <v>1155</v>
      </c>
      <c r="J20" s="211">
        <v>1680</v>
      </c>
      <c r="K20" s="211">
        <v>1447.2360000000003</v>
      </c>
      <c r="L20" s="211">
        <v>11633.7</v>
      </c>
      <c r="M20" s="211">
        <v>1260</v>
      </c>
      <c r="N20" s="211">
        <v>1785</v>
      </c>
      <c r="O20" s="211">
        <v>1491.4402866242037</v>
      </c>
      <c r="P20" s="211">
        <v>11033.2</v>
      </c>
      <c r="Q20" s="211">
        <v>1260</v>
      </c>
      <c r="R20" s="211">
        <v>1785</v>
      </c>
      <c r="S20" s="211">
        <v>1488.1440682013567</v>
      </c>
      <c r="T20" s="211">
        <v>9509.2000000000007</v>
      </c>
      <c r="U20" s="211">
        <v>1050</v>
      </c>
      <c r="V20" s="211">
        <v>1575</v>
      </c>
      <c r="W20" s="211">
        <v>1297.2281799461432</v>
      </c>
      <c r="X20" s="212">
        <v>8185.7</v>
      </c>
    </row>
    <row r="21" spans="2:24" ht="14.1" customHeight="1" x14ac:dyDescent="0.15">
      <c r="B21" s="172"/>
      <c r="C21" s="163">
        <v>2</v>
      </c>
      <c r="D21" s="178"/>
      <c r="E21" s="211">
        <v>735</v>
      </c>
      <c r="F21" s="211">
        <v>1470</v>
      </c>
      <c r="G21" s="211">
        <v>1095.5064754856614</v>
      </c>
      <c r="H21" s="211">
        <v>21303.000000000004</v>
      </c>
      <c r="I21" s="211">
        <v>1155</v>
      </c>
      <c r="J21" s="211">
        <v>1732.5</v>
      </c>
      <c r="K21" s="211">
        <v>1397.7676862745097</v>
      </c>
      <c r="L21" s="211">
        <v>8846.5</v>
      </c>
      <c r="M21" s="211">
        <v>1260</v>
      </c>
      <c r="N21" s="211">
        <v>1785</v>
      </c>
      <c r="O21" s="211">
        <v>1473.7230617608413</v>
      </c>
      <c r="P21" s="211">
        <v>7708.1</v>
      </c>
      <c r="Q21" s="211">
        <v>1260</v>
      </c>
      <c r="R21" s="211">
        <v>1785</v>
      </c>
      <c r="S21" s="211">
        <v>1498.237666951477</v>
      </c>
      <c r="T21" s="211">
        <v>7401.5999999999995</v>
      </c>
      <c r="U21" s="211">
        <v>1050</v>
      </c>
      <c r="V21" s="211">
        <v>1470</v>
      </c>
      <c r="W21" s="211">
        <v>1314.5163681402439</v>
      </c>
      <c r="X21" s="212">
        <v>6655.2999999999993</v>
      </c>
    </row>
    <row r="22" spans="2:24" ht="14.1" customHeight="1" x14ac:dyDescent="0.15">
      <c r="B22" s="172"/>
      <c r="C22" s="163">
        <v>3</v>
      </c>
      <c r="D22" s="178"/>
      <c r="E22" s="211">
        <v>840</v>
      </c>
      <c r="F22" s="211">
        <v>1365</v>
      </c>
      <c r="G22" s="211">
        <v>1075.4076064328094</v>
      </c>
      <c r="H22" s="211">
        <v>23282.5</v>
      </c>
      <c r="I22" s="211">
        <v>1260</v>
      </c>
      <c r="J22" s="211">
        <v>1732.5</v>
      </c>
      <c r="K22" s="211">
        <v>1423.1150998068254</v>
      </c>
      <c r="L22" s="211">
        <v>10321</v>
      </c>
      <c r="M22" s="211">
        <v>1365</v>
      </c>
      <c r="N22" s="211">
        <v>1785</v>
      </c>
      <c r="O22" s="211">
        <v>1521.2368468468469</v>
      </c>
      <c r="P22" s="211">
        <v>7801.5999999999995</v>
      </c>
      <c r="Q22" s="211">
        <v>1365</v>
      </c>
      <c r="R22" s="211">
        <v>1785</v>
      </c>
      <c r="S22" s="211">
        <v>1501.3727438231472</v>
      </c>
      <c r="T22" s="211">
        <v>8712.6</v>
      </c>
      <c r="U22" s="211">
        <v>1050</v>
      </c>
      <c r="V22" s="211">
        <v>1500.03</v>
      </c>
      <c r="W22" s="211">
        <v>1367.0180242979486</v>
      </c>
      <c r="X22" s="212">
        <v>9312.5999999999985</v>
      </c>
    </row>
    <row r="23" spans="2:24" ht="14.1" customHeight="1" x14ac:dyDescent="0.15">
      <c r="B23" s="172"/>
      <c r="C23" s="163">
        <v>4</v>
      </c>
      <c r="D23" s="178"/>
      <c r="E23" s="211">
        <v>945</v>
      </c>
      <c r="F23" s="211">
        <v>1470</v>
      </c>
      <c r="G23" s="211">
        <v>1124.6265889830509</v>
      </c>
      <c r="H23" s="211">
        <v>41669.800000000003</v>
      </c>
      <c r="I23" s="211">
        <v>1260</v>
      </c>
      <c r="J23" s="211">
        <v>1680</v>
      </c>
      <c r="K23" s="211">
        <v>1420.3407578033041</v>
      </c>
      <c r="L23" s="211">
        <v>16790.099999999999</v>
      </c>
      <c r="M23" s="211">
        <v>1365</v>
      </c>
      <c r="N23" s="211">
        <v>1785</v>
      </c>
      <c r="O23" s="211">
        <v>1493.3642013290673</v>
      </c>
      <c r="P23" s="211">
        <v>16261.699999999999</v>
      </c>
      <c r="Q23" s="211">
        <v>1365</v>
      </c>
      <c r="R23" s="211">
        <v>1837.5</v>
      </c>
      <c r="S23" s="211">
        <v>1499.0766241876174</v>
      </c>
      <c r="T23" s="211">
        <v>17698.400000000001</v>
      </c>
      <c r="U23" s="211">
        <v>1155</v>
      </c>
      <c r="V23" s="211">
        <v>1575</v>
      </c>
      <c r="W23" s="211">
        <v>1322.6134569324938</v>
      </c>
      <c r="X23" s="212">
        <v>15150.1</v>
      </c>
    </row>
    <row r="24" spans="2:24" ht="14.1" customHeight="1" x14ac:dyDescent="0.15">
      <c r="B24" s="172"/>
      <c r="C24" s="163">
        <v>5</v>
      </c>
      <c r="D24" s="178"/>
      <c r="E24" s="211">
        <v>1155</v>
      </c>
      <c r="F24" s="211">
        <v>1575</v>
      </c>
      <c r="G24" s="211">
        <v>1257.3205879924019</v>
      </c>
      <c r="H24" s="211">
        <v>40630.199999999997</v>
      </c>
      <c r="I24" s="211">
        <v>1260</v>
      </c>
      <c r="J24" s="211">
        <v>1732.5</v>
      </c>
      <c r="K24" s="211">
        <v>1464.776647983731</v>
      </c>
      <c r="L24" s="211">
        <v>23318.9</v>
      </c>
      <c r="M24" s="211">
        <v>1365</v>
      </c>
      <c r="N24" s="211">
        <v>1890</v>
      </c>
      <c r="O24" s="211">
        <v>1539.2513957789574</v>
      </c>
      <c r="P24" s="211">
        <v>23316.800000000003</v>
      </c>
      <c r="Q24" s="211">
        <v>1365</v>
      </c>
      <c r="R24" s="211">
        <v>1890</v>
      </c>
      <c r="S24" s="211">
        <v>1547.2954426991616</v>
      </c>
      <c r="T24" s="211">
        <v>23290.5</v>
      </c>
      <c r="U24" s="211">
        <v>1239</v>
      </c>
      <c r="V24" s="211">
        <v>1575</v>
      </c>
      <c r="W24" s="211">
        <v>1359.1138651685394</v>
      </c>
      <c r="X24" s="212">
        <v>19797.400000000001</v>
      </c>
    </row>
    <row r="25" spans="2:24" ht="14.1" customHeight="1" x14ac:dyDescent="0.15">
      <c r="B25" s="165"/>
      <c r="C25" s="169">
        <v>6</v>
      </c>
      <c r="D25" s="179"/>
      <c r="E25" s="177">
        <v>1122.5550000000001</v>
      </c>
      <c r="F25" s="177">
        <v>1575</v>
      </c>
      <c r="G25" s="177">
        <v>1313.9763222131819</v>
      </c>
      <c r="H25" s="177">
        <v>31689.600000000002</v>
      </c>
      <c r="I25" s="177">
        <v>1365</v>
      </c>
      <c r="J25" s="177">
        <v>1785</v>
      </c>
      <c r="K25" s="177">
        <v>1567.9648959532926</v>
      </c>
      <c r="L25" s="177">
        <v>16163.199999999999</v>
      </c>
      <c r="M25" s="177">
        <v>1470</v>
      </c>
      <c r="N25" s="177">
        <v>1890</v>
      </c>
      <c r="O25" s="177">
        <v>1656.0746646723921</v>
      </c>
      <c r="P25" s="177">
        <v>16191.799999999997</v>
      </c>
      <c r="Q25" s="177">
        <v>1470</v>
      </c>
      <c r="R25" s="177">
        <v>1942.5</v>
      </c>
      <c r="S25" s="177">
        <v>1684.4532569587666</v>
      </c>
      <c r="T25" s="177">
        <v>17691.399999999998</v>
      </c>
      <c r="U25" s="177">
        <v>1312.5</v>
      </c>
      <c r="V25" s="177">
        <v>1651.65</v>
      </c>
      <c r="W25" s="177">
        <v>1412.0647605353399</v>
      </c>
      <c r="X25" s="164">
        <v>14830.100000000002</v>
      </c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196" t="s">
        <v>129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218">
        <v>41064</v>
      </c>
      <c r="C29" s="219"/>
      <c r="D29" s="220">
        <v>41068</v>
      </c>
      <c r="E29" s="221">
        <v>1260</v>
      </c>
      <c r="F29" s="221">
        <v>1575</v>
      </c>
      <c r="G29" s="221">
        <v>1341.8171791443854</v>
      </c>
      <c r="H29" s="211">
        <v>7534.3</v>
      </c>
      <c r="I29" s="221">
        <v>1365</v>
      </c>
      <c r="J29" s="221">
        <v>1764</v>
      </c>
      <c r="K29" s="221">
        <v>1556.3770021918735</v>
      </c>
      <c r="L29" s="211">
        <v>3968.4</v>
      </c>
      <c r="M29" s="221">
        <v>1470</v>
      </c>
      <c r="N29" s="221">
        <v>1890</v>
      </c>
      <c r="O29" s="221">
        <v>1615.9879726501354</v>
      </c>
      <c r="P29" s="211">
        <v>3954.4</v>
      </c>
      <c r="Q29" s="221">
        <v>1470</v>
      </c>
      <c r="R29" s="221">
        <v>1890</v>
      </c>
      <c r="S29" s="221">
        <v>1617.6511281396342</v>
      </c>
      <c r="T29" s="211">
        <v>4019.7</v>
      </c>
      <c r="U29" s="221">
        <v>1336.5450000000001</v>
      </c>
      <c r="V29" s="221">
        <v>1575</v>
      </c>
      <c r="W29" s="221">
        <v>1414.4593789492694</v>
      </c>
      <c r="X29" s="211">
        <v>3846.2</v>
      </c>
    </row>
    <row r="30" spans="2:24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  <c r="M30" s="210"/>
      <c r="N30" s="211"/>
      <c r="O30" s="189"/>
      <c r="P30" s="211"/>
      <c r="Q30" s="210"/>
      <c r="R30" s="211"/>
      <c r="S30" s="189"/>
      <c r="T30" s="211"/>
      <c r="U30" s="210"/>
      <c r="V30" s="211"/>
      <c r="W30" s="189"/>
      <c r="X30" s="211"/>
    </row>
    <row r="31" spans="2:24" x14ac:dyDescent="0.15">
      <c r="B31" s="218">
        <v>41071</v>
      </c>
      <c r="C31" s="219"/>
      <c r="D31" s="220">
        <v>41075</v>
      </c>
      <c r="E31" s="221">
        <v>1155</v>
      </c>
      <c r="F31" s="221">
        <v>1522.5</v>
      </c>
      <c r="G31" s="221">
        <v>1333.9613662742499</v>
      </c>
      <c r="H31" s="211">
        <v>8332.1</v>
      </c>
      <c r="I31" s="221">
        <v>1365</v>
      </c>
      <c r="J31" s="221">
        <v>1785</v>
      </c>
      <c r="K31" s="221">
        <v>1554.3263492378726</v>
      </c>
      <c r="L31" s="211">
        <v>4206.1000000000004</v>
      </c>
      <c r="M31" s="221">
        <v>1470</v>
      </c>
      <c r="N31" s="221">
        <v>1890</v>
      </c>
      <c r="O31" s="221">
        <v>1674.2553368660106</v>
      </c>
      <c r="P31" s="211">
        <v>4544.3999999999996</v>
      </c>
      <c r="Q31" s="221">
        <v>1499.925</v>
      </c>
      <c r="R31" s="221">
        <v>1942.5</v>
      </c>
      <c r="S31" s="221">
        <v>1692.3123496839869</v>
      </c>
      <c r="T31" s="211">
        <v>4463.6000000000004</v>
      </c>
      <c r="U31" s="221">
        <v>1365</v>
      </c>
      <c r="V31" s="221">
        <v>1575</v>
      </c>
      <c r="W31" s="221">
        <v>1427.2591070635276</v>
      </c>
      <c r="X31" s="211">
        <v>4102.7</v>
      </c>
    </row>
    <row r="32" spans="2:24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  <c r="M32" s="210"/>
      <c r="N32" s="211"/>
      <c r="O32" s="189"/>
      <c r="P32" s="211"/>
      <c r="Q32" s="210"/>
      <c r="R32" s="211"/>
      <c r="S32" s="189"/>
      <c r="T32" s="211"/>
      <c r="U32" s="210"/>
      <c r="V32" s="211"/>
      <c r="W32" s="189"/>
      <c r="X32" s="211"/>
    </row>
    <row r="33" spans="2:24" x14ac:dyDescent="0.15">
      <c r="B33" s="218">
        <v>41078</v>
      </c>
      <c r="C33" s="219"/>
      <c r="D33" s="220">
        <v>41082</v>
      </c>
      <c r="E33" s="255">
        <v>1122.5550000000001</v>
      </c>
      <c r="F33" s="254">
        <v>1470</v>
      </c>
      <c r="G33" s="216">
        <v>1278.0695316272333</v>
      </c>
      <c r="H33" s="254">
        <v>7859.6</v>
      </c>
      <c r="I33" s="255">
        <v>1365</v>
      </c>
      <c r="J33" s="254">
        <v>1785</v>
      </c>
      <c r="K33" s="216">
        <v>1586.6018608526597</v>
      </c>
      <c r="L33" s="254">
        <v>3521.4</v>
      </c>
      <c r="M33" s="255">
        <v>1470</v>
      </c>
      <c r="N33" s="254">
        <v>1890</v>
      </c>
      <c r="O33" s="216">
        <v>1663.176564368275</v>
      </c>
      <c r="P33" s="254">
        <v>3697.7</v>
      </c>
      <c r="Q33" s="255">
        <v>1522.5</v>
      </c>
      <c r="R33" s="254">
        <v>1942.5</v>
      </c>
      <c r="S33" s="216">
        <v>1721.7555190570502</v>
      </c>
      <c r="T33" s="254">
        <v>4781.7</v>
      </c>
      <c r="U33" s="255">
        <v>1333.5</v>
      </c>
      <c r="V33" s="254">
        <v>1627.5</v>
      </c>
      <c r="W33" s="216">
        <v>1425.8208214105371</v>
      </c>
      <c r="X33" s="254">
        <v>2609.9</v>
      </c>
    </row>
    <row r="34" spans="2:24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  <c r="M34" s="210"/>
      <c r="N34" s="211"/>
      <c r="O34" s="189"/>
      <c r="P34" s="211"/>
      <c r="Q34" s="210"/>
      <c r="R34" s="211"/>
      <c r="S34" s="189"/>
      <c r="T34" s="211"/>
      <c r="U34" s="210"/>
      <c r="V34" s="211"/>
      <c r="W34" s="189"/>
      <c r="X34" s="211"/>
    </row>
    <row r="35" spans="2:24" ht="12" customHeight="1" x14ac:dyDescent="0.15">
      <c r="B35" s="218">
        <v>41085</v>
      </c>
      <c r="C35" s="219"/>
      <c r="D35" s="220">
        <v>41089</v>
      </c>
      <c r="E35" s="210">
        <v>1155</v>
      </c>
      <c r="F35" s="211">
        <v>1522.5</v>
      </c>
      <c r="G35" s="189">
        <v>1283.645601499356</v>
      </c>
      <c r="H35" s="211">
        <v>7963.6</v>
      </c>
      <c r="I35" s="210">
        <v>1365</v>
      </c>
      <c r="J35" s="211">
        <v>1785</v>
      </c>
      <c r="K35" s="189">
        <v>1573.1338418862688</v>
      </c>
      <c r="L35" s="211">
        <v>4467.3</v>
      </c>
      <c r="M35" s="210">
        <v>1470</v>
      </c>
      <c r="N35" s="211">
        <v>1890</v>
      </c>
      <c r="O35" s="189">
        <v>1657.3568226763343</v>
      </c>
      <c r="P35" s="211">
        <v>3995.3</v>
      </c>
      <c r="Q35" s="210">
        <v>1470</v>
      </c>
      <c r="R35" s="211">
        <v>1890</v>
      </c>
      <c r="S35" s="189">
        <v>1686.5475169054021</v>
      </c>
      <c r="T35" s="211">
        <v>4426.3999999999996</v>
      </c>
      <c r="U35" s="210">
        <v>1312.5</v>
      </c>
      <c r="V35" s="211">
        <v>1651.65</v>
      </c>
      <c r="W35" s="189">
        <v>1398.8500063235122</v>
      </c>
      <c r="X35" s="211">
        <v>4271.3</v>
      </c>
    </row>
    <row r="36" spans="2:24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  <c r="M36" s="210"/>
      <c r="N36" s="211"/>
      <c r="O36" s="189"/>
      <c r="P36" s="211"/>
      <c r="Q36" s="210"/>
      <c r="R36" s="211"/>
      <c r="S36" s="189"/>
      <c r="T36" s="211"/>
      <c r="U36" s="210"/>
      <c r="V36" s="211"/>
      <c r="W36" s="189"/>
      <c r="X36" s="211"/>
    </row>
    <row r="37" spans="2:24" ht="12" customHeight="1" x14ac:dyDescent="0.15">
      <c r="B37" s="229"/>
      <c r="C37" s="230"/>
      <c r="D37" s="231"/>
      <c r="E37" s="205"/>
      <c r="F37" s="177"/>
      <c r="G37" s="192"/>
      <c r="H37" s="177"/>
      <c r="I37" s="205"/>
      <c r="J37" s="177"/>
      <c r="K37" s="192"/>
      <c r="L37" s="177"/>
      <c r="M37" s="205"/>
      <c r="N37" s="177"/>
      <c r="O37" s="192"/>
      <c r="P37" s="177"/>
      <c r="Q37" s="205"/>
      <c r="R37" s="177"/>
      <c r="S37" s="192"/>
      <c r="T37" s="177"/>
      <c r="U37" s="205"/>
      <c r="V37" s="177"/>
      <c r="W37" s="192"/>
      <c r="X37" s="177"/>
    </row>
    <row r="38" spans="2:24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2:24" ht="12.75" customHeight="1" x14ac:dyDescent="0.15">
      <c r="B39" s="191"/>
      <c r="X39" s="189"/>
    </row>
    <row r="40" spans="2:24" ht="12.75" customHeight="1" x14ac:dyDescent="0.15">
      <c r="B40" s="232"/>
      <c r="X40" s="189"/>
    </row>
    <row r="41" spans="2:24" x14ac:dyDescent="0.15">
      <c r="B41" s="232"/>
      <c r="X41" s="189"/>
    </row>
    <row r="42" spans="2:24" x14ac:dyDescent="0.15">
      <c r="B42" s="232"/>
      <c r="X42" s="189"/>
    </row>
    <row r="43" spans="2:24" x14ac:dyDescent="0.15">
      <c r="X43" s="189"/>
    </row>
    <row r="44" spans="2:24" x14ac:dyDescent="0.15">
      <c r="X44" s="189"/>
    </row>
    <row r="45" spans="2:24" x14ac:dyDescent="0.15">
      <c r="X45" s="189"/>
    </row>
    <row r="46" spans="2:24" x14ac:dyDescent="0.15">
      <c r="X46" s="189"/>
    </row>
    <row r="47" spans="2:24" x14ac:dyDescent="0.15">
      <c r="X47" s="189"/>
    </row>
    <row r="48" spans="2:24" x14ac:dyDescent="0.15">
      <c r="X48" s="189"/>
    </row>
    <row r="49" spans="24:24" x14ac:dyDescent="0.15">
      <c r="X49" s="189"/>
    </row>
    <row r="50" spans="24:24" x14ac:dyDescent="0.15">
      <c r="X50" s="189"/>
    </row>
    <row r="51" spans="24:24" x14ac:dyDescent="0.15">
      <c r="X51" s="189"/>
    </row>
    <row r="52" spans="24:24" x14ac:dyDescent="0.15">
      <c r="X52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/>
  </sheetViews>
  <sheetFormatPr defaultColWidth="7.5" defaultRowHeight="12" x14ac:dyDescent="0.15"/>
  <cols>
    <col min="1" max="1" width="1.125" style="190" customWidth="1"/>
    <col min="2" max="2" width="6.125" style="190" customWidth="1"/>
    <col min="3" max="3" width="3.125" style="190" customWidth="1"/>
    <col min="4" max="4" width="5.62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6384" width="7.5" style="190"/>
  </cols>
  <sheetData>
    <row r="2" spans="2:24" x14ac:dyDescent="0.15">
      <c r="N2" s="189"/>
    </row>
    <row r="3" spans="2:24" x14ac:dyDescent="0.15">
      <c r="B3" s="149" t="s">
        <v>169</v>
      </c>
      <c r="N3" s="189"/>
    </row>
    <row r="4" spans="2:24" x14ac:dyDescent="0.15">
      <c r="L4" s="191" t="s">
        <v>87</v>
      </c>
      <c r="N4" s="189"/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N5" s="189"/>
    </row>
    <row r="6" spans="2:24" ht="13.5" x14ac:dyDescent="0.15">
      <c r="B6" s="193"/>
      <c r="C6" s="194" t="s">
        <v>88</v>
      </c>
      <c r="D6" s="195"/>
      <c r="E6" s="236" t="s">
        <v>145</v>
      </c>
      <c r="F6" s="237"/>
      <c r="G6" s="237"/>
      <c r="H6" s="238"/>
      <c r="I6" s="213" t="s">
        <v>147</v>
      </c>
      <c r="J6" s="214"/>
      <c r="K6" s="214"/>
      <c r="L6" s="215"/>
      <c r="N6" s="170"/>
      <c r="O6" s="157"/>
      <c r="P6" s="157"/>
      <c r="Q6" s="189"/>
      <c r="R6" s="189"/>
    </row>
    <row r="7" spans="2:24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N7" s="170"/>
      <c r="O7" s="170"/>
      <c r="P7" s="170"/>
      <c r="Q7" s="189"/>
      <c r="R7" s="189"/>
    </row>
    <row r="8" spans="2:24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N8" s="170"/>
      <c r="O8" s="170"/>
      <c r="P8" s="170"/>
      <c r="Q8" s="189"/>
      <c r="R8" s="189"/>
    </row>
    <row r="9" spans="2:24" ht="14.1" customHeight="1" x14ac:dyDescent="0.15">
      <c r="B9" s="193" t="s">
        <v>0</v>
      </c>
      <c r="C9" s="201">
        <v>20</v>
      </c>
      <c r="D9" s="253" t="s">
        <v>1</v>
      </c>
      <c r="E9" s="210">
        <v>798</v>
      </c>
      <c r="F9" s="211">
        <v>1418</v>
      </c>
      <c r="G9" s="189">
        <v>989</v>
      </c>
      <c r="H9" s="211">
        <v>214294</v>
      </c>
      <c r="I9" s="210">
        <v>1680</v>
      </c>
      <c r="J9" s="211">
        <v>2678</v>
      </c>
      <c r="K9" s="189">
        <v>2201</v>
      </c>
      <c r="L9" s="211">
        <v>2264851</v>
      </c>
      <c r="M9" s="210"/>
      <c r="N9" s="170"/>
      <c r="O9" s="170"/>
      <c r="P9" s="170"/>
      <c r="Q9" s="189"/>
      <c r="R9" s="189"/>
      <c r="S9" s="189"/>
      <c r="T9" s="189"/>
      <c r="U9" s="189"/>
      <c r="V9" s="189"/>
      <c r="W9" s="189"/>
      <c r="X9" s="189"/>
    </row>
    <row r="10" spans="2:24" ht="14.1" customHeight="1" x14ac:dyDescent="0.15">
      <c r="B10" s="210"/>
      <c r="C10" s="201">
        <v>21</v>
      </c>
      <c r="D10" s="212"/>
      <c r="E10" s="189">
        <v>735</v>
      </c>
      <c r="F10" s="211">
        <v>1470</v>
      </c>
      <c r="G10" s="189">
        <v>961</v>
      </c>
      <c r="H10" s="211">
        <v>265383</v>
      </c>
      <c r="I10" s="210">
        <v>1575</v>
      </c>
      <c r="J10" s="211">
        <v>2520</v>
      </c>
      <c r="K10" s="189">
        <v>2033</v>
      </c>
      <c r="L10" s="211">
        <v>2868789</v>
      </c>
      <c r="M10" s="210"/>
      <c r="N10" s="170"/>
      <c r="O10" s="170"/>
      <c r="P10" s="170"/>
      <c r="Q10" s="189"/>
      <c r="R10" s="189"/>
      <c r="S10" s="189"/>
      <c r="T10" s="189"/>
      <c r="U10" s="189"/>
      <c r="V10" s="189"/>
      <c r="W10" s="189"/>
      <c r="X10" s="189"/>
    </row>
    <row r="11" spans="2:24" ht="14.1" customHeight="1" x14ac:dyDescent="0.15">
      <c r="B11" s="210"/>
      <c r="C11" s="201">
        <v>22</v>
      </c>
      <c r="D11" s="212"/>
      <c r="E11" s="211">
        <v>735</v>
      </c>
      <c r="F11" s="211">
        <v>1365</v>
      </c>
      <c r="G11" s="211">
        <v>950</v>
      </c>
      <c r="H11" s="211">
        <v>232425</v>
      </c>
      <c r="I11" s="211">
        <v>1470</v>
      </c>
      <c r="J11" s="211">
        <v>2468</v>
      </c>
      <c r="K11" s="211">
        <v>1940</v>
      </c>
      <c r="L11" s="212">
        <v>2583495</v>
      </c>
      <c r="M11" s="210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spans="2:24" ht="14.1" customHeight="1" x14ac:dyDescent="0.15">
      <c r="B12" s="205"/>
      <c r="C12" s="208">
        <v>23</v>
      </c>
      <c r="D12" s="164"/>
      <c r="E12" s="267">
        <v>735</v>
      </c>
      <c r="F12" s="267">
        <v>1260</v>
      </c>
      <c r="G12" s="267">
        <v>961.47141355473218</v>
      </c>
      <c r="H12" s="267">
        <v>134423.40000000005</v>
      </c>
      <c r="I12" s="267">
        <v>1669.5</v>
      </c>
      <c r="J12" s="267">
        <v>2625</v>
      </c>
      <c r="K12" s="267">
        <v>2105.3394160857742</v>
      </c>
      <c r="L12" s="268">
        <v>1621098.9999999995</v>
      </c>
      <c r="M12" s="189"/>
      <c r="N12" s="170"/>
      <c r="O12" s="170"/>
      <c r="P12" s="170"/>
      <c r="Q12" s="170"/>
      <c r="R12" s="170"/>
      <c r="S12" s="189"/>
      <c r="T12" s="189"/>
      <c r="U12" s="189"/>
      <c r="V12" s="189"/>
      <c r="W12" s="189"/>
      <c r="X12" s="189"/>
    </row>
    <row r="13" spans="2:24" ht="14.1" customHeight="1" x14ac:dyDescent="0.15">
      <c r="B13" s="172" t="s">
        <v>157</v>
      </c>
      <c r="C13" s="163">
        <v>6</v>
      </c>
      <c r="D13" s="178" t="s">
        <v>158</v>
      </c>
      <c r="E13" s="211">
        <v>840</v>
      </c>
      <c r="F13" s="211">
        <v>1260</v>
      </c>
      <c r="G13" s="211">
        <v>983.07087417994057</v>
      </c>
      <c r="H13" s="211">
        <v>13611.499999999998</v>
      </c>
      <c r="I13" s="211">
        <v>1785</v>
      </c>
      <c r="J13" s="211">
        <v>2572.5</v>
      </c>
      <c r="K13" s="211">
        <v>2109.0339279591276</v>
      </c>
      <c r="L13" s="212">
        <v>139837.20000000001</v>
      </c>
    </row>
    <row r="14" spans="2:24" ht="14.1" customHeight="1" x14ac:dyDescent="0.15">
      <c r="B14" s="172"/>
      <c r="C14" s="163">
        <v>7</v>
      </c>
      <c r="D14" s="178"/>
      <c r="E14" s="211">
        <v>840</v>
      </c>
      <c r="F14" s="211">
        <v>1155</v>
      </c>
      <c r="G14" s="211">
        <v>946.18910426792218</v>
      </c>
      <c r="H14" s="211">
        <v>8481</v>
      </c>
      <c r="I14" s="211">
        <v>1732.5</v>
      </c>
      <c r="J14" s="211">
        <v>2327.85</v>
      </c>
      <c r="K14" s="211">
        <v>2023.6374895186987</v>
      </c>
      <c r="L14" s="212">
        <v>113794.29999999999</v>
      </c>
    </row>
    <row r="15" spans="2:24" ht="14.1" customHeight="1" x14ac:dyDescent="0.15">
      <c r="B15" s="172"/>
      <c r="C15" s="163">
        <v>8</v>
      </c>
      <c r="D15" s="178"/>
      <c r="E15" s="211">
        <v>840</v>
      </c>
      <c r="F15" s="211">
        <v>1155</v>
      </c>
      <c r="G15" s="211">
        <v>924.6899200501648</v>
      </c>
      <c r="H15" s="211">
        <v>8486.4000000000015</v>
      </c>
      <c r="I15" s="211">
        <v>1765.0500000000002</v>
      </c>
      <c r="J15" s="211">
        <v>2182.0050000000001</v>
      </c>
      <c r="K15" s="211">
        <v>1971.6601201296137</v>
      </c>
      <c r="L15" s="212">
        <v>100401.9</v>
      </c>
    </row>
    <row r="16" spans="2:24" ht="14.1" customHeight="1" x14ac:dyDescent="0.15">
      <c r="B16" s="172"/>
      <c r="C16" s="163">
        <v>9</v>
      </c>
      <c r="D16" s="178"/>
      <c r="E16" s="211">
        <v>840</v>
      </c>
      <c r="F16" s="211">
        <v>1102.5</v>
      </c>
      <c r="G16" s="211">
        <v>942.65450676863293</v>
      </c>
      <c r="H16" s="211">
        <v>8947.1</v>
      </c>
      <c r="I16" s="211">
        <v>1890</v>
      </c>
      <c r="J16" s="211">
        <v>2264.85</v>
      </c>
      <c r="K16" s="211">
        <v>2114.5117947871991</v>
      </c>
      <c r="L16" s="212">
        <v>82637.900000000009</v>
      </c>
    </row>
    <row r="17" spans="2:12" ht="14.1" customHeight="1" x14ac:dyDescent="0.15">
      <c r="B17" s="172"/>
      <c r="C17" s="163">
        <v>10</v>
      </c>
      <c r="D17" s="178"/>
      <c r="E17" s="211">
        <v>840</v>
      </c>
      <c r="F17" s="211">
        <v>1155</v>
      </c>
      <c r="G17" s="211">
        <v>952.93007735477033</v>
      </c>
      <c r="H17" s="211">
        <v>10198.1</v>
      </c>
      <c r="I17" s="211">
        <v>1788.8850000000002</v>
      </c>
      <c r="J17" s="211">
        <v>2100</v>
      </c>
      <c r="K17" s="211">
        <v>1949.9670278637773</v>
      </c>
      <c r="L17" s="212">
        <v>110842.8</v>
      </c>
    </row>
    <row r="18" spans="2:12" ht="14.1" customHeight="1" x14ac:dyDescent="0.15">
      <c r="B18" s="172"/>
      <c r="C18" s="163">
        <v>11</v>
      </c>
      <c r="D18" s="178"/>
      <c r="E18" s="211">
        <v>840</v>
      </c>
      <c r="F18" s="211">
        <v>1050</v>
      </c>
      <c r="G18" s="211">
        <v>936.47316749353638</v>
      </c>
      <c r="H18" s="211">
        <v>8904.3000000000011</v>
      </c>
      <c r="I18" s="211">
        <v>1732.5</v>
      </c>
      <c r="J18" s="211">
        <v>2047.5</v>
      </c>
      <c r="K18" s="211">
        <v>1876.7744909482306</v>
      </c>
      <c r="L18" s="212">
        <v>147030.29999999999</v>
      </c>
    </row>
    <row r="19" spans="2:12" ht="14.1" customHeight="1" x14ac:dyDescent="0.15">
      <c r="B19" s="172"/>
      <c r="C19" s="163">
        <v>12</v>
      </c>
      <c r="D19" s="178"/>
      <c r="E19" s="211">
        <v>840</v>
      </c>
      <c r="F19" s="211">
        <v>1074.675</v>
      </c>
      <c r="G19" s="212">
        <v>922.46298784117016</v>
      </c>
      <c r="H19" s="211">
        <v>9923.7999999999993</v>
      </c>
      <c r="I19" s="211">
        <v>1785</v>
      </c>
      <c r="J19" s="211">
        <v>2100</v>
      </c>
      <c r="K19" s="211">
        <v>1901.9741111945418</v>
      </c>
      <c r="L19" s="212">
        <v>122225.60000000001</v>
      </c>
    </row>
    <row r="20" spans="2:12" ht="14.1" customHeight="1" x14ac:dyDescent="0.15">
      <c r="B20" s="172" t="s">
        <v>159</v>
      </c>
      <c r="C20" s="163">
        <v>1</v>
      </c>
      <c r="D20" s="178" t="s">
        <v>158</v>
      </c>
      <c r="E20" s="211">
        <v>840</v>
      </c>
      <c r="F20" s="211">
        <v>1155</v>
      </c>
      <c r="G20" s="211">
        <v>931.80901125356911</v>
      </c>
      <c r="H20" s="211">
        <v>10522.800000000001</v>
      </c>
      <c r="I20" s="211">
        <v>1677.9</v>
      </c>
      <c r="J20" s="211">
        <v>1995</v>
      </c>
      <c r="K20" s="211">
        <v>1816.979962998626</v>
      </c>
      <c r="L20" s="212">
        <v>146659.6</v>
      </c>
    </row>
    <row r="21" spans="2:12" ht="14.1" customHeight="1" x14ac:dyDescent="0.15">
      <c r="B21" s="172"/>
      <c r="C21" s="163">
        <v>2</v>
      </c>
      <c r="D21" s="178"/>
      <c r="E21" s="211">
        <v>840</v>
      </c>
      <c r="F21" s="211">
        <v>1102.5</v>
      </c>
      <c r="G21" s="211">
        <v>954.07979317015111</v>
      </c>
      <c r="H21" s="211">
        <v>10734.2</v>
      </c>
      <c r="I21" s="211">
        <v>1680</v>
      </c>
      <c r="J21" s="211">
        <v>1984.5</v>
      </c>
      <c r="K21" s="211">
        <v>1803.5287499999999</v>
      </c>
      <c r="L21" s="212">
        <v>115271.50000000001</v>
      </c>
    </row>
    <row r="22" spans="2:12" ht="14.1" customHeight="1" x14ac:dyDescent="0.15">
      <c r="B22" s="172"/>
      <c r="C22" s="163">
        <v>3</v>
      </c>
      <c r="D22" s="178"/>
      <c r="E22" s="211">
        <v>798</v>
      </c>
      <c r="F22" s="211">
        <v>1050</v>
      </c>
      <c r="G22" s="211">
        <v>921.71223908398656</v>
      </c>
      <c r="H22" s="211">
        <v>7899.7999999999993</v>
      </c>
      <c r="I22" s="211">
        <v>1680</v>
      </c>
      <c r="J22" s="211">
        <v>1950.0600000000002</v>
      </c>
      <c r="K22" s="211">
        <v>1776.3777064955893</v>
      </c>
      <c r="L22" s="212">
        <v>123314.6</v>
      </c>
    </row>
    <row r="23" spans="2:12" ht="14.1" customHeight="1" x14ac:dyDescent="0.15">
      <c r="B23" s="172"/>
      <c r="C23" s="163">
        <v>4</v>
      </c>
      <c r="D23" s="178"/>
      <c r="E23" s="211">
        <v>787.5</v>
      </c>
      <c r="F23" s="211">
        <v>1050</v>
      </c>
      <c r="G23" s="211">
        <v>889.72732225363779</v>
      </c>
      <c r="H23" s="211">
        <v>12671.5</v>
      </c>
      <c r="I23" s="211">
        <v>1680</v>
      </c>
      <c r="J23" s="211">
        <v>2001.3000000000002</v>
      </c>
      <c r="K23" s="211">
        <v>1815.2224656638325</v>
      </c>
      <c r="L23" s="212">
        <v>161526.09999999998</v>
      </c>
    </row>
    <row r="24" spans="2:12" ht="14.1" customHeight="1" x14ac:dyDescent="0.15">
      <c r="B24" s="172"/>
      <c r="C24" s="163">
        <v>5</v>
      </c>
      <c r="D24" s="178"/>
      <c r="E24" s="211">
        <v>787.5</v>
      </c>
      <c r="F24" s="211">
        <v>1050</v>
      </c>
      <c r="G24" s="211">
        <v>900.26326600479308</v>
      </c>
      <c r="H24" s="211">
        <v>18822.7</v>
      </c>
      <c r="I24" s="211">
        <v>1785</v>
      </c>
      <c r="J24" s="211">
        <v>2010.75</v>
      </c>
      <c r="K24" s="211">
        <v>1908.8590613579181</v>
      </c>
      <c r="L24" s="212">
        <v>169989.1</v>
      </c>
    </row>
    <row r="25" spans="2:12" ht="14.1" customHeight="1" x14ac:dyDescent="0.15">
      <c r="B25" s="165"/>
      <c r="C25" s="169">
        <v>6</v>
      </c>
      <c r="D25" s="179"/>
      <c r="E25" s="177">
        <v>787.5</v>
      </c>
      <c r="F25" s="177">
        <v>1102.5</v>
      </c>
      <c r="G25" s="177">
        <v>884.62299707948569</v>
      </c>
      <c r="H25" s="177">
        <v>12649.599999999999</v>
      </c>
      <c r="I25" s="177">
        <v>1779.75</v>
      </c>
      <c r="J25" s="177">
        <v>2016</v>
      </c>
      <c r="K25" s="177">
        <v>1929.1650532364376</v>
      </c>
      <c r="L25" s="164">
        <v>165825</v>
      </c>
    </row>
    <row r="26" spans="2:12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</row>
    <row r="27" spans="2:12" x14ac:dyDescent="0.15">
      <c r="B27" s="199"/>
      <c r="C27" s="216"/>
      <c r="D27" s="217"/>
      <c r="E27" s="210"/>
      <c r="F27" s="211"/>
      <c r="G27" s="189"/>
      <c r="H27" s="211"/>
      <c r="I27" s="210"/>
      <c r="J27" s="211"/>
      <c r="K27" s="189"/>
      <c r="L27" s="211"/>
    </row>
    <row r="28" spans="2:12" x14ac:dyDescent="0.15">
      <c r="B28" s="196" t="s">
        <v>129</v>
      </c>
      <c r="C28" s="216"/>
      <c r="D28" s="217"/>
      <c r="E28" s="210"/>
      <c r="F28" s="211"/>
      <c r="G28" s="189"/>
      <c r="H28" s="211"/>
      <c r="I28" s="210"/>
      <c r="J28" s="211"/>
      <c r="K28" s="189"/>
      <c r="L28" s="211"/>
    </row>
    <row r="29" spans="2:12" x14ac:dyDescent="0.15">
      <c r="B29" s="218">
        <v>41064</v>
      </c>
      <c r="C29" s="219"/>
      <c r="D29" s="220">
        <v>41068</v>
      </c>
      <c r="E29" s="221">
        <v>787.5</v>
      </c>
      <c r="F29" s="221">
        <v>1102.5</v>
      </c>
      <c r="G29" s="221">
        <v>893.84485141672474</v>
      </c>
      <c r="H29" s="211">
        <v>3188.3</v>
      </c>
      <c r="I29" s="221">
        <v>1779.75</v>
      </c>
      <c r="J29" s="221">
        <v>1995</v>
      </c>
      <c r="K29" s="221">
        <v>1941.4457668118046</v>
      </c>
      <c r="L29" s="211">
        <v>42604.3</v>
      </c>
    </row>
    <row r="30" spans="2:12" x14ac:dyDescent="0.15">
      <c r="B30" s="218" t="s">
        <v>130</v>
      </c>
      <c r="C30" s="219"/>
      <c r="D30" s="220"/>
      <c r="E30" s="210"/>
      <c r="F30" s="211"/>
      <c r="G30" s="189"/>
      <c r="H30" s="211"/>
      <c r="I30" s="210"/>
      <c r="J30" s="211"/>
      <c r="K30" s="189"/>
      <c r="L30" s="211"/>
    </row>
    <row r="31" spans="2:12" x14ac:dyDescent="0.15">
      <c r="B31" s="218">
        <v>41071</v>
      </c>
      <c r="C31" s="219"/>
      <c r="D31" s="220">
        <v>41075</v>
      </c>
      <c r="E31" s="221">
        <v>787.5</v>
      </c>
      <c r="F31" s="221">
        <v>1050</v>
      </c>
      <c r="G31" s="221">
        <v>873.91542857142883</v>
      </c>
      <c r="H31" s="211">
        <v>4186</v>
      </c>
      <c r="I31" s="221">
        <v>1816.5</v>
      </c>
      <c r="J31" s="221">
        <v>2016</v>
      </c>
      <c r="K31" s="221">
        <v>1945.6324812490434</v>
      </c>
      <c r="L31" s="211">
        <v>36994.300000000003</v>
      </c>
    </row>
    <row r="32" spans="2:12" x14ac:dyDescent="0.15">
      <c r="B32" s="218" t="s">
        <v>131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</row>
    <row r="33" spans="2:12" x14ac:dyDescent="0.15">
      <c r="B33" s="218">
        <v>41078</v>
      </c>
      <c r="C33" s="219"/>
      <c r="D33" s="220">
        <v>41082</v>
      </c>
      <c r="E33" s="255">
        <v>787.5</v>
      </c>
      <c r="F33" s="254">
        <v>1050</v>
      </c>
      <c r="G33" s="216">
        <v>884.00375392200806</v>
      </c>
      <c r="H33" s="254">
        <v>2516.5</v>
      </c>
      <c r="I33" s="255">
        <v>1813.3500000000001</v>
      </c>
      <c r="J33" s="254">
        <v>1995</v>
      </c>
      <c r="K33" s="216">
        <v>1942.1468554599965</v>
      </c>
      <c r="L33" s="254">
        <v>37390.6</v>
      </c>
    </row>
    <row r="34" spans="2:12" x14ac:dyDescent="0.15">
      <c r="B34" s="218" t="s">
        <v>132</v>
      </c>
      <c r="C34" s="219"/>
      <c r="D34" s="220"/>
      <c r="E34" s="210"/>
      <c r="F34" s="211"/>
      <c r="G34" s="189"/>
      <c r="H34" s="211"/>
      <c r="I34" s="210"/>
      <c r="J34" s="211"/>
      <c r="K34" s="189"/>
      <c r="L34" s="211"/>
    </row>
    <row r="35" spans="2:12" ht="12" customHeight="1" x14ac:dyDescent="0.15">
      <c r="B35" s="218">
        <v>41085</v>
      </c>
      <c r="C35" s="219"/>
      <c r="D35" s="220">
        <v>41089</v>
      </c>
      <c r="E35" s="210">
        <v>787.5</v>
      </c>
      <c r="F35" s="211">
        <v>1050</v>
      </c>
      <c r="G35" s="189">
        <v>891.57057416267969</v>
      </c>
      <c r="H35" s="211">
        <v>2758.8</v>
      </c>
      <c r="I35" s="210">
        <v>1801.8000000000002</v>
      </c>
      <c r="J35" s="211">
        <v>1995</v>
      </c>
      <c r="K35" s="189">
        <v>1920.0225602389426</v>
      </c>
      <c r="L35" s="211">
        <v>48835.8</v>
      </c>
    </row>
    <row r="36" spans="2:12" ht="12" customHeight="1" x14ac:dyDescent="0.15">
      <c r="B36" s="218" t="s">
        <v>133</v>
      </c>
      <c r="C36" s="219"/>
      <c r="D36" s="220"/>
      <c r="E36" s="210"/>
      <c r="F36" s="211"/>
      <c r="G36" s="189"/>
      <c r="H36" s="211"/>
      <c r="I36" s="210"/>
      <c r="J36" s="211"/>
      <c r="K36" s="189"/>
      <c r="L36" s="211"/>
    </row>
    <row r="37" spans="2:12" ht="12" customHeight="1" x14ac:dyDescent="0.15">
      <c r="B37" s="229"/>
      <c r="C37" s="230"/>
      <c r="D37" s="231"/>
      <c r="E37" s="205"/>
      <c r="F37" s="177"/>
      <c r="G37" s="192"/>
      <c r="H37" s="177"/>
      <c r="I37" s="205"/>
      <c r="J37" s="177"/>
      <c r="K37" s="192"/>
      <c r="L37" s="177"/>
    </row>
    <row r="38" spans="2:12" ht="6" customHeight="1" x14ac:dyDescent="0.15">
      <c r="B38" s="197"/>
      <c r="C38" s="216"/>
      <c r="D38" s="216"/>
      <c r="E38" s="189"/>
      <c r="F38" s="189"/>
      <c r="G38" s="189"/>
      <c r="H38" s="189"/>
      <c r="I38" s="189"/>
      <c r="J38" s="189"/>
      <c r="K38" s="189"/>
      <c r="L38" s="189"/>
    </row>
    <row r="39" spans="2:12" ht="12.75" customHeight="1" x14ac:dyDescent="0.15">
      <c r="B39" s="191"/>
      <c r="L39" s="189"/>
    </row>
    <row r="40" spans="2:12" ht="12.75" customHeight="1" x14ac:dyDescent="0.15">
      <c r="B40" s="232"/>
      <c r="L40" s="189"/>
    </row>
    <row r="41" spans="2:12" x14ac:dyDescent="0.15">
      <c r="B41" s="232"/>
      <c r="L41" s="189"/>
    </row>
    <row r="42" spans="2:12" x14ac:dyDescent="0.15">
      <c r="B42" s="232"/>
      <c r="L42" s="189"/>
    </row>
    <row r="43" spans="2:12" x14ac:dyDescent="0.15">
      <c r="L43" s="189"/>
    </row>
    <row r="44" spans="2:12" x14ac:dyDescent="0.15">
      <c r="L44" s="189"/>
    </row>
    <row r="45" spans="2:12" x14ac:dyDescent="0.15">
      <c r="L45" s="189"/>
    </row>
    <row r="46" spans="2:12" x14ac:dyDescent="0.15">
      <c r="L46" s="189"/>
    </row>
    <row r="47" spans="2:12" x14ac:dyDescent="0.15">
      <c r="L47" s="189"/>
    </row>
    <row r="48" spans="2:12" x14ac:dyDescent="0.15">
      <c r="L48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31" x14ac:dyDescent="0.15">
      <c r="B3" s="149" t="s">
        <v>169</v>
      </c>
    </row>
    <row r="4" spans="2:31" ht="11.25" customHeight="1" x14ac:dyDescent="0.15">
      <c r="X4" s="150" t="s">
        <v>148</v>
      </c>
    </row>
    <row r="5" spans="2:31" ht="6" customHeight="1" x14ac:dyDescent="0.15">
      <c r="B5" s="166"/>
      <c r="C5" s="166"/>
      <c r="D5" s="166"/>
      <c r="E5" s="166"/>
      <c r="F5" s="148"/>
      <c r="I5" s="166"/>
      <c r="J5" s="148"/>
      <c r="Q5" s="166"/>
      <c r="R5" s="166"/>
      <c r="S5" s="166"/>
      <c r="T5" s="166"/>
      <c r="U5" s="166"/>
      <c r="V5" s="166"/>
      <c r="W5" s="166"/>
      <c r="X5" s="166"/>
      <c r="Z5" s="148"/>
    </row>
    <row r="6" spans="2:31" ht="13.5" customHeight="1" x14ac:dyDescent="0.15">
      <c r="B6" s="193"/>
      <c r="C6" s="194" t="s">
        <v>88</v>
      </c>
      <c r="D6" s="195"/>
      <c r="E6" s="727" t="s">
        <v>92</v>
      </c>
      <c r="F6" s="728"/>
      <c r="G6" s="728"/>
      <c r="H6" s="729"/>
      <c r="I6" s="727" t="s">
        <v>104</v>
      </c>
      <c r="J6" s="728"/>
      <c r="K6" s="728"/>
      <c r="L6" s="729"/>
      <c r="M6" s="727" t="s">
        <v>119</v>
      </c>
      <c r="N6" s="728"/>
      <c r="O6" s="728"/>
      <c r="P6" s="729"/>
      <c r="Q6" s="727" t="s">
        <v>149</v>
      </c>
      <c r="R6" s="728"/>
      <c r="S6" s="728"/>
      <c r="T6" s="729"/>
      <c r="U6" s="727" t="s">
        <v>150</v>
      </c>
      <c r="V6" s="728"/>
      <c r="W6" s="728"/>
      <c r="X6" s="729"/>
      <c r="Z6" s="170"/>
      <c r="AA6" s="157"/>
      <c r="AB6" s="157"/>
      <c r="AC6" s="157"/>
      <c r="AD6" s="157"/>
      <c r="AE6" s="157"/>
    </row>
    <row r="7" spans="2:31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</row>
    <row r="9" spans="2:31" s="190" customFormat="1" ht="14.1" customHeight="1" x14ac:dyDescent="0.15">
      <c r="B9" s="193" t="s">
        <v>0</v>
      </c>
      <c r="C9" s="201">
        <v>20</v>
      </c>
      <c r="D9" s="253" t="s">
        <v>1</v>
      </c>
      <c r="E9" s="210">
        <v>1704</v>
      </c>
      <c r="F9" s="211">
        <v>2415</v>
      </c>
      <c r="G9" s="189">
        <v>2092</v>
      </c>
      <c r="H9" s="211">
        <v>81558</v>
      </c>
      <c r="I9" s="210">
        <v>3782</v>
      </c>
      <c r="J9" s="211">
        <v>5145</v>
      </c>
      <c r="K9" s="189">
        <v>4355</v>
      </c>
      <c r="L9" s="211">
        <v>70746</v>
      </c>
      <c r="M9" s="210">
        <v>1430</v>
      </c>
      <c r="N9" s="211">
        <v>2016</v>
      </c>
      <c r="O9" s="189">
        <v>1721</v>
      </c>
      <c r="P9" s="211">
        <v>264413</v>
      </c>
      <c r="Q9" s="210">
        <v>3150</v>
      </c>
      <c r="R9" s="211">
        <v>5145</v>
      </c>
      <c r="S9" s="189">
        <v>3753</v>
      </c>
      <c r="T9" s="211">
        <v>96346</v>
      </c>
      <c r="U9" s="210">
        <v>4109</v>
      </c>
      <c r="V9" s="211">
        <v>5723</v>
      </c>
      <c r="W9" s="189">
        <v>4908</v>
      </c>
      <c r="X9" s="211">
        <v>425114</v>
      </c>
      <c r="Z9" s="170"/>
      <c r="AA9" s="170"/>
      <c r="AB9" s="170"/>
      <c r="AC9" s="170"/>
      <c r="AD9" s="170"/>
      <c r="AE9" s="170"/>
    </row>
    <row r="10" spans="2:31" s="190" customFormat="1" ht="14.1" customHeight="1" x14ac:dyDescent="0.15">
      <c r="B10" s="210"/>
      <c r="C10" s="201">
        <v>21</v>
      </c>
      <c r="D10" s="189"/>
      <c r="E10" s="210">
        <v>1447</v>
      </c>
      <c r="F10" s="211">
        <v>2310</v>
      </c>
      <c r="G10" s="189">
        <v>1915</v>
      </c>
      <c r="H10" s="211">
        <v>54471</v>
      </c>
      <c r="I10" s="210">
        <v>3657</v>
      </c>
      <c r="J10" s="211">
        <v>4883</v>
      </c>
      <c r="K10" s="189">
        <v>3987</v>
      </c>
      <c r="L10" s="211">
        <v>50381</v>
      </c>
      <c r="M10" s="210">
        <v>1418</v>
      </c>
      <c r="N10" s="211">
        <v>1890</v>
      </c>
      <c r="O10" s="189">
        <v>1600</v>
      </c>
      <c r="P10" s="211">
        <v>478989</v>
      </c>
      <c r="Q10" s="210">
        <v>2520</v>
      </c>
      <c r="R10" s="211">
        <v>3675</v>
      </c>
      <c r="S10" s="189">
        <v>2989</v>
      </c>
      <c r="T10" s="211">
        <v>130672</v>
      </c>
      <c r="U10" s="210">
        <v>3360</v>
      </c>
      <c r="V10" s="211">
        <v>5040</v>
      </c>
      <c r="W10" s="189">
        <v>4069</v>
      </c>
      <c r="X10" s="211">
        <v>228009</v>
      </c>
      <c r="Z10" s="170"/>
      <c r="AA10" s="170"/>
      <c r="AB10" s="170"/>
      <c r="AC10" s="170"/>
      <c r="AD10" s="170"/>
      <c r="AE10" s="170"/>
    </row>
    <row r="11" spans="2:31" s="190" customFormat="1" ht="14.1" customHeight="1" x14ac:dyDescent="0.15">
      <c r="B11" s="210"/>
      <c r="C11" s="201">
        <v>22</v>
      </c>
      <c r="D11" s="212"/>
      <c r="E11" s="211">
        <v>1733</v>
      </c>
      <c r="F11" s="211">
        <v>2315</v>
      </c>
      <c r="G11" s="211">
        <v>1962</v>
      </c>
      <c r="H11" s="211">
        <v>42783</v>
      </c>
      <c r="I11" s="211">
        <v>3675</v>
      </c>
      <c r="J11" s="211">
        <v>4699</v>
      </c>
      <c r="K11" s="211">
        <v>4127</v>
      </c>
      <c r="L11" s="211">
        <v>33437</v>
      </c>
      <c r="M11" s="211">
        <v>1449</v>
      </c>
      <c r="N11" s="211">
        <v>2100</v>
      </c>
      <c r="O11" s="211">
        <v>1718</v>
      </c>
      <c r="P11" s="211">
        <v>438686</v>
      </c>
      <c r="Q11" s="211">
        <v>2730</v>
      </c>
      <c r="R11" s="211">
        <v>4200</v>
      </c>
      <c r="S11" s="211">
        <v>3418</v>
      </c>
      <c r="T11" s="211">
        <v>96008</v>
      </c>
      <c r="U11" s="211">
        <v>3623</v>
      </c>
      <c r="V11" s="211">
        <v>5565</v>
      </c>
      <c r="W11" s="211">
        <v>4242</v>
      </c>
      <c r="X11" s="212">
        <v>176512</v>
      </c>
      <c r="Z11" s="189"/>
      <c r="AA11" s="189"/>
      <c r="AB11" s="189"/>
      <c r="AC11" s="189"/>
      <c r="AD11" s="189"/>
      <c r="AE11" s="189"/>
    </row>
    <row r="12" spans="2:31" s="190" customFormat="1" ht="14.1" customHeight="1" x14ac:dyDescent="0.15">
      <c r="B12" s="205"/>
      <c r="C12" s="208">
        <v>23</v>
      </c>
      <c r="D12" s="164"/>
      <c r="E12" s="180">
        <v>1659</v>
      </c>
      <c r="F12" s="180">
        <v>2205</v>
      </c>
      <c r="G12" s="180">
        <v>1944.8356879668049</v>
      </c>
      <c r="H12" s="180">
        <v>25135.8</v>
      </c>
      <c r="I12" s="180">
        <v>3465</v>
      </c>
      <c r="J12" s="180">
        <v>4740.75</v>
      </c>
      <c r="K12" s="180">
        <v>4070.2266693483512</v>
      </c>
      <c r="L12" s="180">
        <v>41514.199999999997</v>
      </c>
      <c r="M12" s="180">
        <v>1374.45</v>
      </c>
      <c r="N12" s="180">
        <v>2100</v>
      </c>
      <c r="O12" s="180">
        <v>1712.2692614648529</v>
      </c>
      <c r="P12" s="180">
        <v>308857.59999999998</v>
      </c>
      <c r="Q12" s="180">
        <v>2835</v>
      </c>
      <c r="R12" s="180">
        <v>4200</v>
      </c>
      <c r="S12" s="180">
        <v>3451.3267296512331</v>
      </c>
      <c r="T12" s="180">
        <v>50704.9</v>
      </c>
      <c r="U12" s="180">
        <v>3360</v>
      </c>
      <c r="V12" s="180">
        <v>5670</v>
      </c>
      <c r="W12" s="180">
        <v>4066.1656304962598</v>
      </c>
      <c r="X12" s="181">
        <v>87619.299999999988</v>
      </c>
      <c r="Z12" s="170"/>
      <c r="AA12" s="170"/>
      <c r="AB12" s="170"/>
      <c r="AC12" s="170"/>
      <c r="AD12" s="170"/>
      <c r="AE12" s="189"/>
    </row>
    <row r="13" spans="2:31" s="190" customFormat="1" ht="14.1" customHeight="1" x14ac:dyDescent="0.15">
      <c r="B13" s="172" t="s">
        <v>157</v>
      </c>
      <c r="C13" s="163">
        <v>6</v>
      </c>
      <c r="D13" s="178" t="s">
        <v>158</v>
      </c>
      <c r="E13" s="211">
        <v>1785</v>
      </c>
      <c r="F13" s="211">
        <v>1995</v>
      </c>
      <c r="G13" s="211">
        <v>1920.5684855233851</v>
      </c>
      <c r="H13" s="211">
        <v>2840.5</v>
      </c>
      <c r="I13" s="211">
        <v>3595.2000000000003</v>
      </c>
      <c r="J13" s="211">
        <v>4725</v>
      </c>
      <c r="K13" s="211">
        <v>3974.7028678092656</v>
      </c>
      <c r="L13" s="211">
        <v>3072.5</v>
      </c>
      <c r="M13" s="211">
        <v>1522.5</v>
      </c>
      <c r="N13" s="211">
        <v>1995</v>
      </c>
      <c r="O13" s="211">
        <v>1754.6200957592343</v>
      </c>
      <c r="P13" s="211">
        <v>29792</v>
      </c>
      <c r="Q13" s="211">
        <v>2940</v>
      </c>
      <c r="R13" s="211">
        <v>4042.5</v>
      </c>
      <c r="S13" s="211">
        <v>3366.170363148914</v>
      </c>
      <c r="T13" s="211">
        <v>4924.8</v>
      </c>
      <c r="U13" s="211">
        <v>3465</v>
      </c>
      <c r="V13" s="211">
        <v>4410</v>
      </c>
      <c r="W13" s="211">
        <v>3924.6917129560129</v>
      </c>
      <c r="X13" s="212">
        <v>8884.9</v>
      </c>
    </row>
    <row r="14" spans="2:31" s="190" customFormat="1" ht="14.1" customHeight="1" x14ac:dyDescent="0.15">
      <c r="B14" s="172"/>
      <c r="C14" s="163">
        <v>7</v>
      </c>
      <c r="D14" s="178"/>
      <c r="E14" s="211">
        <v>1785</v>
      </c>
      <c r="F14" s="211">
        <v>1995</v>
      </c>
      <c r="G14" s="211">
        <v>1892.7990484821023</v>
      </c>
      <c r="H14" s="211">
        <v>1811.7</v>
      </c>
      <c r="I14" s="211">
        <v>3622.5</v>
      </c>
      <c r="J14" s="211">
        <v>4515</v>
      </c>
      <c r="K14" s="211">
        <v>3911.5199999999995</v>
      </c>
      <c r="L14" s="211">
        <v>2222.6</v>
      </c>
      <c r="M14" s="211">
        <v>1417.5</v>
      </c>
      <c r="N14" s="211">
        <v>1942.5</v>
      </c>
      <c r="O14" s="211">
        <v>1678.1299757383085</v>
      </c>
      <c r="P14" s="211">
        <v>18287.5</v>
      </c>
      <c r="Q14" s="211">
        <v>2835</v>
      </c>
      <c r="R14" s="211">
        <v>3990</v>
      </c>
      <c r="S14" s="211">
        <v>3286.4904251681301</v>
      </c>
      <c r="T14" s="211">
        <v>4063.6</v>
      </c>
      <c r="U14" s="211">
        <v>3360</v>
      </c>
      <c r="V14" s="211">
        <v>4410</v>
      </c>
      <c r="W14" s="211">
        <v>3843.3635731181294</v>
      </c>
      <c r="X14" s="212">
        <v>6675.7</v>
      </c>
    </row>
    <row r="15" spans="2:31" s="190" customFormat="1" ht="14.1" customHeight="1" x14ac:dyDescent="0.15">
      <c r="B15" s="172"/>
      <c r="C15" s="163">
        <v>8</v>
      </c>
      <c r="D15" s="178"/>
      <c r="E15" s="211">
        <v>1680</v>
      </c>
      <c r="F15" s="211">
        <v>1995</v>
      </c>
      <c r="G15" s="211">
        <v>1830.7395659432389</v>
      </c>
      <c r="H15" s="211">
        <v>1050.0999999999999</v>
      </c>
      <c r="I15" s="211">
        <v>3675</v>
      </c>
      <c r="J15" s="211">
        <v>4434.1500000000005</v>
      </c>
      <c r="K15" s="211">
        <v>3996.8529929577458</v>
      </c>
      <c r="L15" s="211">
        <v>2439.8000000000002</v>
      </c>
      <c r="M15" s="211">
        <v>1470</v>
      </c>
      <c r="N15" s="211">
        <v>1917.3000000000002</v>
      </c>
      <c r="O15" s="211">
        <v>1674.1269192503162</v>
      </c>
      <c r="P15" s="211">
        <v>24525.599999999999</v>
      </c>
      <c r="Q15" s="211">
        <v>2992.5</v>
      </c>
      <c r="R15" s="211">
        <v>3937.5</v>
      </c>
      <c r="S15" s="211">
        <v>3329.6051333255027</v>
      </c>
      <c r="T15" s="211">
        <v>3840.7</v>
      </c>
      <c r="U15" s="211">
        <v>3570</v>
      </c>
      <c r="V15" s="211">
        <v>4567.5</v>
      </c>
      <c r="W15" s="211">
        <v>4102.2040893600906</v>
      </c>
      <c r="X15" s="212">
        <v>5255.6</v>
      </c>
    </row>
    <row r="16" spans="2:31" s="190" customFormat="1" ht="14.1" customHeight="1" x14ac:dyDescent="0.15">
      <c r="B16" s="172"/>
      <c r="C16" s="163">
        <v>9</v>
      </c>
      <c r="D16" s="178"/>
      <c r="E16" s="211">
        <v>1680</v>
      </c>
      <c r="F16" s="211">
        <v>1890</v>
      </c>
      <c r="G16" s="211">
        <v>1797.6780185758516</v>
      </c>
      <c r="H16" s="211">
        <v>1023.8</v>
      </c>
      <c r="I16" s="211">
        <v>3664.5</v>
      </c>
      <c r="J16" s="211">
        <v>4433.1000000000004</v>
      </c>
      <c r="K16" s="211">
        <v>3999.9493213828432</v>
      </c>
      <c r="L16" s="211">
        <v>3379.3</v>
      </c>
      <c r="M16" s="211">
        <v>1533</v>
      </c>
      <c r="N16" s="211">
        <v>1942.5</v>
      </c>
      <c r="O16" s="211">
        <v>1719.9413457281987</v>
      </c>
      <c r="P16" s="211">
        <v>17415.2</v>
      </c>
      <c r="Q16" s="211">
        <v>3045</v>
      </c>
      <c r="R16" s="211">
        <v>3990</v>
      </c>
      <c r="S16" s="211">
        <v>3482.3538186157502</v>
      </c>
      <c r="T16" s="211">
        <v>2644.9</v>
      </c>
      <c r="U16" s="211">
        <v>3675</v>
      </c>
      <c r="V16" s="211">
        <v>4788</v>
      </c>
      <c r="W16" s="211">
        <v>4182.1113199441525</v>
      </c>
      <c r="X16" s="212">
        <v>5046.5</v>
      </c>
    </row>
    <row r="17" spans="2:25" s="190" customFormat="1" ht="14.1" customHeight="1" x14ac:dyDescent="0.15">
      <c r="B17" s="172"/>
      <c r="C17" s="163">
        <v>10</v>
      </c>
      <c r="D17" s="178"/>
      <c r="E17" s="211">
        <v>1680</v>
      </c>
      <c r="F17" s="211">
        <v>1995</v>
      </c>
      <c r="G17" s="211">
        <v>1834.6558988764048</v>
      </c>
      <c r="H17" s="211">
        <v>1010.5</v>
      </c>
      <c r="I17" s="211">
        <v>3675</v>
      </c>
      <c r="J17" s="212">
        <v>4373.25</v>
      </c>
      <c r="K17" s="211">
        <v>4070.2160339179027</v>
      </c>
      <c r="L17" s="211">
        <v>2928.5</v>
      </c>
      <c r="M17" s="211">
        <v>1569.75</v>
      </c>
      <c r="N17" s="211">
        <v>1995</v>
      </c>
      <c r="O17" s="212">
        <v>1753.3081287154296</v>
      </c>
      <c r="P17" s="211">
        <v>27446.1</v>
      </c>
      <c r="Q17" s="211">
        <v>2835</v>
      </c>
      <c r="R17" s="211">
        <v>3885</v>
      </c>
      <c r="S17" s="211">
        <v>3423.7164990934571</v>
      </c>
      <c r="T17" s="211">
        <v>3565.6</v>
      </c>
      <c r="U17" s="211">
        <v>3885</v>
      </c>
      <c r="V17" s="211">
        <v>5040</v>
      </c>
      <c r="W17" s="211">
        <v>4325.1011909684894</v>
      </c>
      <c r="X17" s="212">
        <v>5983.2</v>
      </c>
    </row>
    <row r="18" spans="2:25" s="190" customFormat="1" ht="14.1" customHeight="1" x14ac:dyDescent="0.15">
      <c r="B18" s="172"/>
      <c r="C18" s="163">
        <v>11</v>
      </c>
      <c r="D18" s="178"/>
      <c r="E18" s="269">
        <v>0</v>
      </c>
      <c r="F18" s="269">
        <v>0</v>
      </c>
      <c r="G18" s="269">
        <v>0</v>
      </c>
      <c r="H18" s="211">
        <v>889</v>
      </c>
      <c r="I18" s="211">
        <v>3780</v>
      </c>
      <c r="J18" s="211">
        <v>4710.3</v>
      </c>
      <c r="K18" s="211">
        <v>4230.733407079646</v>
      </c>
      <c r="L18" s="211">
        <v>5244.8</v>
      </c>
      <c r="M18" s="211">
        <v>1374.45</v>
      </c>
      <c r="N18" s="211">
        <v>2100</v>
      </c>
      <c r="O18" s="211">
        <v>1690.6400754120391</v>
      </c>
      <c r="P18" s="212">
        <v>17045.400000000001</v>
      </c>
      <c r="Q18" s="211">
        <v>3150</v>
      </c>
      <c r="R18" s="211">
        <v>3990</v>
      </c>
      <c r="S18" s="211">
        <v>3623.4548397040699</v>
      </c>
      <c r="T18" s="211">
        <v>4741.3999999999996</v>
      </c>
      <c r="U18" s="211">
        <v>4200</v>
      </c>
      <c r="V18" s="211">
        <v>5670</v>
      </c>
      <c r="W18" s="211">
        <v>4583.3301886792451</v>
      </c>
      <c r="X18" s="211">
        <v>7562.8</v>
      </c>
    </row>
    <row r="19" spans="2:25" s="190" customFormat="1" ht="14.1" customHeight="1" x14ac:dyDescent="0.15">
      <c r="B19" s="172"/>
      <c r="C19" s="163">
        <v>12</v>
      </c>
      <c r="D19" s="178"/>
      <c r="E19" s="270">
        <v>1659</v>
      </c>
      <c r="F19" s="270">
        <v>2205</v>
      </c>
      <c r="G19" s="271">
        <v>1890.5728804493181</v>
      </c>
      <c r="H19" s="211">
        <v>1112</v>
      </c>
      <c r="I19" s="211">
        <v>3570</v>
      </c>
      <c r="J19" s="211">
        <v>4542.3</v>
      </c>
      <c r="K19" s="211">
        <v>4138.3897893030799</v>
      </c>
      <c r="L19" s="211">
        <v>6372.4</v>
      </c>
      <c r="M19" s="211">
        <v>1417.5</v>
      </c>
      <c r="N19" s="211">
        <v>1996.0500000000002</v>
      </c>
      <c r="O19" s="211">
        <v>1836.0412657776294</v>
      </c>
      <c r="P19" s="211">
        <v>40468.6</v>
      </c>
      <c r="Q19" s="211">
        <v>3150</v>
      </c>
      <c r="R19" s="211">
        <v>3990</v>
      </c>
      <c r="S19" s="211">
        <v>3679.4530254777073</v>
      </c>
      <c r="T19" s="211">
        <v>4584.3999999999996</v>
      </c>
      <c r="U19" s="211">
        <v>4200</v>
      </c>
      <c r="V19" s="211">
        <v>5565</v>
      </c>
      <c r="W19" s="211">
        <v>4589.6055658246032</v>
      </c>
      <c r="X19" s="212">
        <v>9053.2999999999993</v>
      </c>
    </row>
    <row r="20" spans="2:25" s="190" customFormat="1" ht="14.1" customHeight="1" x14ac:dyDescent="0.15">
      <c r="B20" s="172" t="s">
        <v>159</v>
      </c>
      <c r="C20" s="163">
        <v>1</v>
      </c>
      <c r="D20" s="178" t="s">
        <v>158</v>
      </c>
      <c r="E20" s="270">
        <v>1732.5</v>
      </c>
      <c r="F20" s="270">
        <v>1995</v>
      </c>
      <c r="G20" s="270">
        <v>1808.2647922786402</v>
      </c>
      <c r="H20" s="211">
        <v>1501.7</v>
      </c>
      <c r="I20" s="211">
        <v>3622.5</v>
      </c>
      <c r="J20" s="211">
        <v>5046.3</v>
      </c>
      <c r="K20" s="211">
        <v>4812.3515625</v>
      </c>
      <c r="L20" s="211">
        <v>2559.1999999999998</v>
      </c>
      <c r="M20" s="211">
        <v>1627.5</v>
      </c>
      <c r="N20" s="211">
        <v>1942.5</v>
      </c>
      <c r="O20" s="211">
        <v>1784.7228557818946</v>
      </c>
      <c r="P20" s="211">
        <v>28695.1</v>
      </c>
      <c r="Q20" s="211">
        <v>2940</v>
      </c>
      <c r="R20" s="211">
        <v>3937.5</v>
      </c>
      <c r="S20" s="211">
        <v>3674.697988353626</v>
      </c>
      <c r="T20" s="211">
        <v>2586.5</v>
      </c>
      <c r="U20" s="211">
        <v>3990</v>
      </c>
      <c r="V20" s="211">
        <v>5302.5</v>
      </c>
      <c r="W20" s="211">
        <v>4252.3811713113582</v>
      </c>
      <c r="X20" s="212">
        <v>5243.1</v>
      </c>
    </row>
    <row r="21" spans="2:25" s="190" customFormat="1" ht="14.1" customHeight="1" x14ac:dyDescent="0.15">
      <c r="B21" s="172"/>
      <c r="C21" s="163">
        <v>2</v>
      </c>
      <c r="D21" s="178"/>
      <c r="E21" s="271">
        <v>1680</v>
      </c>
      <c r="F21" s="270">
        <v>1890</v>
      </c>
      <c r="G21" s="270">
        <v>1784.6279188857025</v>
      </c>
      <c r="H21" s="211">
        <v>3030.3</v>
      </c>
      <c r="I21" s="211">
        <v>3675</v>
      </c>
      <c r="J21" s="211">
        <v>3944.8500000000004</v>
      </c>
      <c r="K21" s="211">
        <v>3839.0886917960088</v>
      </c>
      <c r="L21" s="211">
        <v>2397.1</v>
      </c>
      <c r="M21" s="211">
        <v>1265.25</v>
      </c>
      <c r="N21" s="211">
        <v>1470</v>
      </c>
      <c r="O21" s="211">
        <v>1367.0889169962504</v>
      </c>
      <c r="P21" s="211">
        <v>21890.7</v>
      </c>
      <c r="Q21" s="211">
        <v>3360</v>
      </c>
      <c r="R21" s="211">
        <v>3832.5</v>
      </c>
      <c r="S21" s="211">
        <v>3674.5368289637954</v>
      </c>
      <c r="T21" s="211">
        <v>2134.5</v>
      </c>
      <c r="U21" s="211">
        <v>3990</v>
      </c>
      <c r="V21" s="211">
        <v>4357.5</v>
      </c>
      <c r="W21" s="211">
        <v>4200.2819014529377</v>
      </c>
      <c r="X21" s="212">
        <v>5768</v>
      </c>
    </row>
    <row r="22" spans="2:25" s="190" customFormat="1" ht="14.1" customHeight="1" x14ac:dyDescent="0.15">
      <c r="B22" s="172"/>
      <c r="C22" s="163">
        <v>3</v>
      </c>
      <c r="D22" s="178"/>
      <c r="E22" s="270">
        <v>1375.5</v>
      </c>
      <c r="F22" s="270">
        <v>1785</v>
      </c>
      <c r="G22" s="270">
        <v>1641.7665102850956</v>
      </c>
      <c r="H22" s="211">
        <v>2272.9</v>
      </c>
      <c r="I22" s="211">
        <v>3622.5</v>
      </c>
      <c r="J22" s="211">
        <v>4542.3</v>
      </c>
      <c r="K22" s="211">
        <v>3939.3876757403536</v>
      </c>
      <c r="L22" s="211">
        <v>2420.5</v>
      </c>
      <c r="M22" s="211">
        <v>1270.5</v>
      </c>
      <c r="N22" s="211">
        <v>1785</v>
      </c>
      <c r="O22" s="211">
        <v>1528.1211502664351</v>
      </c>
      <c r="P22" s="211">
        <v>25422.799999999999</v>
      </c>
      <c r="Q22" s="211">
        <v>3150</v>
      </c>
      <c r="R22" s="211">
        <v>3885</v>
      </c>
      <c r="S22" s="211">
        <v>3465.1124729632306</v>
      </c>
      <c r="T22" s="211">
        <v>3517.4</v>
      </c>
      <c r="U22" s="211">
        <v>3780</v>
      </c>
      <c r="V22" s="211">
        <v>4987.5</v>
      </c>
      <c r="W22" s="211">
        <v>4200.057145736745</v>
      </c>
      <c r="X22" s="212">
        <v>6852.7</v>
      </c>
    </row>
    <row r="23" spans="2:25" s="190" customFormat="1" ht="14.1" customHeight="1" x14ac:dyDescent="0.15">
      <c r="B23" s="172"/>
      <c r="C23" s="163">
        <v>4</v>
      </c>
      <c r="D23" s="178"/>
      <c r="E23" s="270">
        <v>1270.5</v>
      </c>
      <c r="F23" s="270">
        <v>1942.5</v>
      </c>
      <c r="G23" s="270">
        <v>1838.1556097560974</v>
      </c>
      <c r="H23" s="211">
        <v>1694.6</v>
      </c>
      <c r="I23" s="211">
        <v>3034.5</v>
      </c>
      <c r="J23" s="211">
        <v>4664.1000000000004</v>
      </c>
      <c r="K23" s="211">
        <v>3622.5228260869567</v>
      </c>
      <c r="L23" s="211">
        <v>778.6</v>
      </c>
      <c r="M23" s="211">
        <v>1365</v>
      </c>
      <c r="N23" s="211">
        <v>1942.5</v>
      </c>
      <c r="O23" s="211">
        <v>1839.3189586959957</v>
      </c>
      <c r="P23" s="212">
        <v>23966.799999999999</v>
      </c>
      <c r="Q23" s="211">
        <v>2940</v>
      </c>
      <c r="R23" s="211">
        <v>4410</v>
      </c>
      <c r="S23" s="211">
        <v>3149.8602389078515</v>
      </c>
      <c r="T23" s="211">
        <v>7088.7</v>
      </c>
      <c r="U23" s="211">
        <v>2940</v>
      </c>
      <c r="V23" s="211">
        <v>5040</v>
      </c>
      <c r="W23" s="211">
        <v>3674.9515023946237</v>
      </c>
      <c r="X23" s="212">
        <v>15713.1</v>
      </c>
    </row>
    <row r="24" spans="2:25" s="190" customFormat="1" ht="14.1" customHeight="1" x14ac:dyDescent="0.15">
      <c r="B24" s="172"/>
      <c r="C24" s="163">
        <v>5</v>
      </c>
      <c r="D24" s="178"/>
      <c r="E24" s="270">
        <v>1500.45</v>
      </c>
      <c r="F24" s="270">
        <v>1890</v>
      </c>
      <c r="G24" s="270">
        <v>1832.2700906344412</v>
      </c>
      <c r="H24" s="211">
        <v>1768</v>
      </c>
      <c r="I24" s="211">
        <v>2798.25</v>
      </c>
      <c r="J24" s="211">
        <v>4369.05</v>
      </c>
      <c r="K24" s="211">
        <v>3711.9516662426863</v>
      </c>
      <c r="L24" s="211">
        <v>731.8</v>
      </c>
      <c r="M24" s="211">
        <v>1365</v>
      </c>
      <c r="N24" s="211">
        <v>1942.5</v>
      </c>
      <c r="O24" s="211">
        <v>1785.2691708576258</v>
      </c>
      <c r="P24" s="211">
        <v>28037.7</v>
      </c>
      <c r="Q24" s="211">
        <v>2940</v>
      </c>
      <c r="R24" s="211">
        <v>4410</v>
      </c>
      <c r="S24" s="211">
        <v>3328.5191634981002</v>
      </c>
      <c r="T24" s="211">
        <v>7891.1</v>
      </c>
      <c r="U24" s="211">
        <v>2940</v>
      </c>
      <c r="V24" s="211">
        <v>5040</v>
      </c>
      <c r="W24" s="211">
        <v>3842.5075368521138</v>
      </c>
      <c r="X24" s="212">
        <v>17234.400000000001</v>
      </c>
    </row>
    <row r="25" spans="2:25" s="190" customFormat="1" ht="14.1" customHeight="1" x14ac:dyDescent="0.15">
      <c r="B25" s="165"/>
      <c r="C25" s="169">
        <v>6</v>
      </c>
      <c r="D25" s="179"/>
      <c r="E25" s="272">
        <v>0</v>
      </c>
      <c r="F25" s="272">
        <v>0</v>
      </c>
      <c r="G25" s="273">
        <v>0</v>
      </c>
      <c r="H25" s="177">
        <v>1361.9</v>
      </c>
      <c r="I25" s="164">
        <v>3675</v>
      </c>
      <c r="J25" s="177">
        <v>4369.05</v>
      </c>
      <c r="K25" s="177">
        <v>4168.898658859086</v>
      </c>
      <c r="L25" s="177">
        <v>740.6</v>
      </c>
      <c r="M25" s="272">
        <v>0</v>
      </c>
      <c r="N25" s="272">
        <v>0</v>
      </c>
      <c r="O25" s="273">
        <v>0</v>
      </c>
      <c r="P25" s="177">
        <v>27320.5</v>
      </c>
      <c r="Q25" s="164">
        <v>2730</v>
      </c>
      <c r="R25" s="177">
        <v>3937.5</v>
      </c>
      <c r="S25" s="177">
        <v>3412.7790887813012</v>
      </c>
      <c r="T25" s="177">
        <v>7606.3</v>
      </c>
      <c r="U25" s="177">
        <v>3885</v>
      </c>
      <c r="V25" s="177">
        <v>4725</v>
      </c>
      <c r="W25" s="177">
        <v>4304.6379310344846</v>
      </c>
      <c r="X25" s="164">
        <v>15456</v>
      </c>
    </row>
    <row r="27" spans="2:25" x14ac:dyDescent="0.15">
      <c r="X27" s="189"/>
      <c r="Y27" s="148"/>
    </row>
    <row r="28" spans="2:25" x14ac:dyDescent="0.15">
      <c r="X28" s="189"/>
      <c r="Y28" s="148"/>
    </row>
    <row r="29" spans="2:25" x14ac:dyDescent="0.15">
      <c r="X29" s="189"/>
      <c r="Y29" s="148"/>
    </row>
    <row r="30" spans="2:25" x14ac:dyDescent="0.15">
      <c r="X30" s="189"/>
      <c r="Y30" s="148"/>
    </row>
    <row r="31" spans="2:25" x14ac:dyDescent="0.15">
      <c r="X31" s="189"/>
      <c r="Y31" s="148"/>
    </row>
    <row r="32" spans="2:25" x14ac:dyDescent="0.15">
      <c r="X32" s="189"/>
      <c r="Y32" s="148"/>
    </row>
    <row r="33" spans="24:25" x14ac:dyDescent="0.15">
      <c r="X33" s="148"/>
      <c r="Y33" s="148"/>
    </row>
    <row r="34" spans="24:25" x14ac:dyDescent="0.15">
      <c r="X34" s="148"/>
      <c r="Y34" s="148"/>
    </row>
    <row r="35" spans="24:25" x14ac:dyDescent="0.15">
      <c r="X35" s="148"/>
      <c r="Y35" s="148"/>
    </row>
    <row r="36" spans="24:25" x14ac:dyDescent="0.15">
      <c r="X36" s="148"/>
      <c r="Y36" s="148"/>
    </row>
    <row r="37" spans="24:25" x14ac:dyDescent="0.15">
      <c r="X37" s="148"/>
      <c r="Y37" s="148"/>
    </row>
    <row r="38" spans="24:25" x14ac:dyDescent="0.15">
      <c r="X38" s="148"/>
      <c r="Y38" s="148"/>
    </row>
    <row r="39" spans="24:25" x14ac:dyDescent="0.15">
      <c r="X39" s="148"/>
      <c r="Y39" s="148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49" customWidth="1"/>
    <col min="2" max="2" width="4" style="149" customWidth="1"/>
    <col min="3" max="3" width="2.75" style="149" customWidth="1"/>
    <col min="4" max="4" width="2.25" style="149" customWidth="1"/>
    <col min="5" max="5" width="6.875" style="149" customWidth="1"/>
    <col min="6" max="7" width="7.625" style="149" customWidth="1"/>
    <col min="8" max="8" width="8.75" style="149" customWidth="1"/>
    <col min="9" max="9" width="6.875" style="149" customWidth="1"/>
    <col min="10" max="11" width="7.625" style="149" customWidth="1"/>
    <col min="12" max="12" width="9.125" style="149" customWidth="1"/>
    <col min="13" max="13" width="6.75" style="149" customWidth="1"/>
    <col min="14" max="15" width="7.625" style="149" customWidth="1"/>
    <col min="16" max="16" width="9.125" style="149" customWidth="1"/>
    <col min="17" max="17" width="6.25" style="149" customWidth="1"/>
    <col min="18" max="19" width="7.625" style="149" customWidth="1"/>
    <col min="20" max="20" width="9.125" style="149" customWidth="1"/>
    <col min="21" max="16384" width="7.5" style="149"/>
  </cols>
  <sheetData>
    <row r="2" spans="2:21" x14ac:dyDescent="0.15">
      <c r="B2" s="149" t="s">
        <v>170</v>
      </c>
    </row>
    <row r="3" spans="2:21" x14ac:dyDescent="0.15">
      <c r="I3" s="148"/>
      <c r="J3" s="148"/>
      <c r="K3" s="148"/>
      <c r="L3" s="148"/>
      <c r="T3" s="150" t="s">
        <v>171</v>
      </c>
    </row>
    <row r="4" spans="2:21" ht="6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48"/>
    </row>
    <row r="5" spans="2:21" ht="15" customHeight="1" x14ac:dyDescent="0.15">
      <c r="B5" s="172"/>
      <c r="C5" s="152" t="s">
        <v>172</v>
      </c>
      <c r="D5" s="153"/>
      <c r="E5" s="727">
        <v>4</v>
      </c>
      <c r="F5" s="728"/>
      <c r="G5" s="728"/>
      <c r="H5" s="729"/>
      <c r="I5" s="727">
        <v>3</v>
      </c>
      <c r="J5" s="728"/>
      <c r="K5" s="728"/>
      <c r="L5" s="729"/>
      <c r="M5" s="727">
        <v>2</v>
      </c>
      <c r="N5" s="728"/>
      <c r="O5" s="728"/>
      <c r="P5" s="729"/>
      <c r="Q5" s="727">
        <v>3</v>
      </c>
      <c r="R5" s="728"/>
      <c r="S5" s="728"/>
      <c r="T5" s="729"/>
      <c r="U5" s="148"/>
    </row>
    <row r="6" spans="2:21" ht="15" customHeight="1" x14ac:dyDescent="0.15">
      <c r="B6" s="172"/>
      <c r="C6" s="167" t="s">
        <v>173</v>
      </c>
      <c r="D6" s="182"/>
      <c r="E6" s="727" t="s">
        <v>174</v>
      </c>
      <c r="F6" s="728"/>
      <c r="G6" s="728"/>
      <c r="H6" s="729"/>
      <c r="I6" s="727" t="s">
        <v>174</v>
      </c>
      <c r="J6" s="728"/>
      <c r="K6" s="728"/>
      <c r="L6" s="729"/>
      <c r="M6" s="727" t="s">
        <v>175</v>
      </c>
      <c r="N6" s="728"/>
      <c r="O6" s="728"/>
      <c r="P6" s="729"/>
      <c r="Q6" s="727" t="s">
        <v>176</v>
      </c>
      <c r="R6" s="728"/>
      <c r="S6" s="728"/>
      <c r="T6" s="729"/>
      <c r="U6" s="148"/>
    </row>
    <row r="7" spans="2:21" ht="15" customHeight="1" x14ac:dyDescent="0.15">
      <c r="B7" s="165" t="s">
        <v>94</v>
      </c>
      <c r="C7" s="166"/>
      <c r="D7" s="179"/>
      <c r="E7" s="152" t="s">
        <v>141</v>
      </c>
      <c r="F7" s="274" t="s">
        <v>177</v>
      </c>
      <c r="G7" s="154" t="s">
        <v>178</v>
      </c>
      <c r="H7" s="274" t="s">
        <v>179</v>
      </c>
      <c r="I7" s="152" t="s">
        <v>141</v>
      </c>
      <c r="J7" s="274" t="s">
        <v>96</v>
      </c>
      <c r="K7" s="154" t="s">
        <v>178</v>
      </c>
      <c r="L7" s="274" t="s">
        <v>179</v>
      </c>
      <c r="M7" s="152" t="s">
        <v>141</v>
      </c>
      <c r="N7" s="274" t="s">
        <v>96</v>
      </c>
      <c r="O7" s="154" t="s">
        <v>178</v>
      </c>
      <c r="P7" s="274" t="s">
        <v>98</v>
      </c>
      <c r="Q7" s="152" t="s">
        <v>141</v>
      </c>
      <c r="R7" s="274" t="s">
        <v>96</v>
      </c>
      <c r="S7" s="154" t="s">
        <v>178</v>
      </c>
      <c r="T7" s="274" t="s">
        <v>98</v>
      </c>
      <c r="U7" s="148"/>
    </row>
    <row r="8" spans="2:21" ht="15" customHeight="1" x14ac:dyDescent="0.15">
      <c r="B8" s="172" t="s">
        <v>0</v>
      </c>
      <c r="C8" s="201">
        <v>19</v>
      </c>
      <c r="D8" s="190" t="s">
        <v>1</v>
      </c>
      <c r="E8" s="275">
        <v>2993</v>
      </c>
      <c r="F8" s="276">
        <v>3728</v>
      </c>
      <c r="G8" s="277">
        <v>3327</v>
      </c>
      <c r="H8" s="276">
        <v>1621648</v>
      </c>
      <c r="I8" s="275">
        <v>2625</v>
      </c>
      <c r="J8" s="276">
        <v>3360</v>
      </c>
      <c r="K8" s="277">
        <v>2982</v>
      </c>
      <c r="L8" s="276">
        <v>3199795</v>
      </c>
      <c r="M8" s="275">
        <v>1226</v>
      </c>
      <c r="N8" s="276">
        <v>1733</v>
      </c>
      <c r="O8" s="277">
        <v>1478</v>
      </c>
      <c r="P8" s="276">
        <v>2035723</v>
      </c>
      <c r="Q8" s="275">
        <v>1995</v>
      </c>
      <c r="R8" s="276">
        <v>2683</v>
      </c>
      <c r="S8" s="277">
        <v>2453</v>
      </c>
      <c r="T8" s="276">
        <v>2237604</v>
      </c>
      <c r="U8" s="148"/>
    </row>
    <row r="9" spans="2:21" ht="15" customHeight="1" x14ac:dyDescent="0.15">
      <c r="B9" s="210"/>
      <c r="C9" s="201">
        <v>20</v>
      </c>
      <c r="D9" s="190"/>
      <c r="E9" s="275">
        <v>2786</v>
      </c>
      <c r="F9" s="276">
        <v>3518</v>
      </c>
      <c r="G9" s="277">
        <v>3162</v>
      </c>
      <c r="H9" s="276">
        <v>1644575</v>
      </c>
      <c r="I9" s="275">
        <v>2100</v>
      </c>
      <c r="J9" s="276">
        <v>3203</v>
      </c>
      <c r="K9" s="277">
        <v>2512</v>
      </c>
      <c r="L9" s="276">
        <v>2847748</v>
      </c>
      <c r="M9" s="275">
        <v>1260</v>
      </c>
      <c r="N9" s="276">
        <v>1581</v>
      </c>
      <c r="O9" s="277">
        <v>1390</v>
      </c>
      <c r="P9" s="276">
        <v>2070816</v>
      </c>
      <c r="Q9" s="275">
        <v>1680</v>
      </c>
      <c r="R9" s="276">
        <v>2678</v>
      </c>
      <c r="S9" s="277">
        <v>2201</v>
      </c>
      <c r="T9" s="276">
        <v>2264851</v>
      </c>
      <c r="U9" s="148"/>
    </row>
    <row r="10" spans="2:21" ht="15" customHeight="1" x14ac:dyDescent="0.15">
      <c r="B10" s="210"/>
      <c r="C10" s="201">
        <v>21</v>
      </c>
      <c r="D10" s="189"/>
      <c r="E10" s="275">
        <v>2609</v>
      </c>
      <c r="F10" s="276">
        <v>3465</v>
      </c>
      <c r="G10" s="277">
        <v>2939</v>
      </c>
      <c r="H10" s="276">
        <v>1314622</v>
      </c>
      <c r="I10" s="275">
        <v>1943</v>
      </c>
      <c r="J10" s="276">
        <v>2940</v>
      </c>
      <c r="K10" s="277">
        <v>2463</v>
      </c>
      <c r="L10" s="276">
        <v>3112829</v>
      </c>
      <c r="M10" s="275">
        <v>1208</v>
      </c>
      <c r="N10" s="276">
        <v>1518</v>
      </c>
      <c r="O10" s="278">
        <v>1377</v>
      </c>
      <c r="P10" s="276">
        <v>2644060</v>
      </c>
      <c r="Q10" s="275">
        <v>1575</v>
      </c>
      <c r="R10" s="276">
        <v>2520</v>
      </c>
      <c r="S10" s="278">
        <v>2033</v>
      </c>
      <c r="T10" s="276">
        <v>2868789</v>
      </c>
      <c r="U10" s="148"/>
    </row>
    <row r="11" spans="2:21" ht="15" customHeight="1" x14ac:dyDescent="0.15">
      <c r="B11" s="210"/>
      <c r="C11" s="201">
        <v>22</v>
      </c>
      <c r="D11" s="212"/>
      <c r="E11" s="276">
        <v>2500</v>
      </c>
      <c r="F11" s="276">
        <v>3360</v>
      </c>
      <c r="G11" s="276">
        <v>2752</v>
      </c>
      <c r="H11" s="276">
        <v>1217675</v>
      </c>
      <c r="I11" s="276">
        <v>1958</v>
      </c>
      <c r="J11" s="276">
        <v>2835</v>
      </c>
      <c r="K11" s="276">
        <v>2451</v>
      </c>
      <c r="L11" s="276">
        <v>2743351</v>
      </c>
      <c r="M11" s="276">
        <v>1050</v>
      </c>
      <c r="N11" s="276">
        <v>1575</v>
      </c>
      <c r="O11" s="276">
        <v>1295</v>
      </c>
      <c r="P11" s="276">
        <v>2283385</v>
      </c>
      <c r="Q11" s="276">
        <v>1470</v>
      </c>
      <c r="R11" s="276">
        <v>2468</v>
      </c>
      <c r="S11" s="276">
        <v>1940</v>
      </c>
      <c r="T11" s="278">
        <v>2583485</v>
      </c>
      <c r="U11" s="148"/>
    </row>
    <row r="12" spans="2:21" ht="15" customHeight="1" x14ac:dyDescent="0.15">
      <c r="B12" s="205"/>
      <c r="C12" s="208">
        <v>23</v>
      </c>
      <c r="D12" s="164"/>
      <c r="E12" s="279">
        <v>2155</v>
      </c>
      <c r="F12" s="279">
        <v>3045</v>
      </c>
      <c r="G12" s="279">
        <v>2630</v>
      </c>
      <c r="H12" s="279">
        <v>1286381</v>
      </c>
      <c r="I12" s="280">
        <v>2100</v>
      </c>
      <c r="J12" s="280">
        <v>2941.05</v>
      </c>
      <c r="K12" s="280">
        <v>2474.4233899594606</v>
      </c>
      <c r="L12" s="280">
        <v>3199887.1</v>
      </c>
      <c r="M12" s="280">
        <v>970.30500000000006</v>
      </c>
      <c r="N12" s="280">
        <v>1598.1000000000001</v>
      </c>
      <c r="O12" s="280">
        <v>1335.6319606981604</v>
      </c>
      <c r="P12" s="280">
        <v>2090545.3999999994</v>
      </c>
      <c r="Q12" s="280">
        <v>1669.5</v>
      </c>
      <c r="R12" s="280">
        <v>2625</v>
      </c>
      <c r="S12" s="280">
        <v>2105.3394160857742</v>
      </c>
      <c r="T12" s="280">
        <v>1621098.9999999995</v>
      </c>
      <c r="U12" s="148"/>
    </row>
    <row r="13" spans="2:21" ht="15" customHeight="1" x14ac:dyDescent="0.15">
      <c r="B13" s="172" t="s">
        <v>180</v>
      </c>
      <c r="C13" s="148">
        <v>9</v>
      </c>
      <c r="D13" s="148" t="s">
        <v>121</v>
      </c>
      <c r="E13" s="275">
        <v>2500</v>
      </c>
      <c r="F13" s="275">
        <v>2650</v>
      </c>
      <c r="G13" s="275">
        <v>2612.5</v>
      </c>
      <c r="H13" s="275">
        <v>84441.9</v>
      </c>
      <c r="I13" s="275">
        <v>2117</v>
      </c>
      <c r="J13" s="275">
        <v>2783</v>
      </c>
      <c r="K13" s="275">
        <v>2408</v>
      </c>
      <c r="L13" s="275">
        <v>245641</v>
      </c>
      <c r="M13" s="275">
        <v>1082</v>
      </c>
      <c r="N13" s="275">
        <v>1442</v>
      </c>
      <c r="O13" s="275">
        <v>1269</v>
      </c>
      <c r="P13" s="275">
        <v>172633</v>
      </c>
      <c r="Q13" s="275">
        <v>1785</v>
      </c>
      <c r="R13" s="276">
        <v>2062</v>
      </c>
      <c r="S13" s="275">
        <v>1937</v>
      </c>
      <c r="T13" s="276">
        <v>165782</v>
      </c>
      <c r="U13" s="148"/>
    </row>
    <row r="14" spans="2:21" ht="15" customHeight="1" x14ac:dyDescent="0.15">
      <c r="B14" s="172"/>
      <c r="C14" s="148">
        <v>10</v>
      </c>
      <c r="D14" s="178"/>
      <c r="E14" s="276">
        <v>2678</v>
      </c>
      <c r="F14" s="276">
        <v>2888</v>
      </c>
      <c r="G14" s="276">
        <v>2796</v>
      </c>
      <c r="H14" s="276">
        <v>93962.2</v>
      </c>
      <c r="I14" s="276">
        <v>2111.7600000000002</v>
      </c>
      <c r="J14" s="276">
        <v>2782.5</v>
      </c>
      <c r="K14" s="276">
        <v>2423.829184323939</v>
      </c>
      <c r="L14" s="276">
        <v>202916.4</v>
      </c>
      <c r="M14" s="276">
        <v>1155</v>
      </c>
      <c r="N14" s="276">
        <v>1441.65</v>
      </c>
      <c r="O14" s="276">
        <v>1325.1138408276379</v>
      </c>
      <c r="P14" s="276">
        <v>188967.9</v>
      </c>
      <c r="Q14" s="276">
        <v>1583.4</v>
      </c>
      <c r="R14" s="276">
        <v>2205</v>
      </c>
      <c r="S14" s="276">
        <v>1930.5994929541698</v>
      </c>
      <c r="T14" s="276">
        <v>183339.5</v>
      </c>
      <c r="U14" s="148"/>
    </row>
    <row r="15" spans="2:21" ht="15" customHeight="1" x14ac:dyDescent="0.15">
      <c r="B15" s="172"/>
      <c r="C15" s="148">
        <v>11</v>
      </c>
      <c r="D15" s="178"/>
      <c r="E15" s="276">
        <v>2730</v>
      </c>
      <c r="F15" s="276">
        <v>3045</v>
      </c>
      <c r="G15" s="276">
        <v>2859</v>
      </c>
      <c r="H15" s="276">
        <v>97025</v>
      </c>
      <c r="I15" s="276">
        <v>2198</v>
      </c>
      <c r="J15" s="276">
        <v>2821</v>
      </c>
      <c r="K15" s="276">
        <v>2455</v>
      </c>
      <c r="L15" s="276">
        <v>197832</v>
      </c>
      <c r="M15" s="276">
        <v>1126</v>
      </c>
      <c r="N15" s="276">
        <v>1575</v>
      </c>
      <c r="O15" s="276">
        <v>1332</v>
      </c>
      <c r="P15" s="276">
        <v>198431</v>
      </c>
      <c r="Q15" s="276">
        <v>1548</v>
      </c>
      <c r="R15" s="276">
        <v>2415</v>
      </c>
      <c r="S15" s="276">
        <v>2033</v>
      </c>
      <c r="T15" s="278">
        <v>219955</v>
      </c>
      <c r="U15" s="148"/>
    </row>
    <row r="16" spans="2:21" ht="15" customHeight="1" x14ac:dyDescent="0.15">
      <c r="B16" s="172"/>
      <c r="C16" s="148">
        <v>12</v>
      </c>
      <c r="D16" s="178"/>
      <c r="E16" s="276">
        <v>2783</v>
      </c>
      <c r="F16" s="276">
        <v>3360</v>
      </c>
      <c r="G16" s="276">
        <v>3011</v>
      </c>
      <c r="H16" s="276">
        <v>184529</v>
      </c>
      <c r="I16" s="276">
        <v>2199.2249999999999</v>
      </c>
      <c r="J16" s="276">
        <v>2835</v>
      </c>
      <c r="K16" s="276">
        <v>2546.4948306396018</v>
      </c>
      <c r="L16" s="276">
        <v>347891</v>
      </c>
      <c r="M16" s="276">
        <v>1102.5</v>
      </c>
      <c r="N16" s="276">
        <v>1512</v>
      </c>
      <c r="O16" s="276">
        <v>1345.1475639096466</v>
      </c>
      <c r="P16" s="276">
        <v>174836</v>
      </c>
      <c r="Q16" s="276">
        <v>1697.8500000000001</v>
      </c>
      <c r="R16" s="276">
        <v>2467.5</v>
      </c>
      <c r="S16" s="276">
        <v>2166.2686955500635</v>
      </c>
      <c r="T16" s="276">
        <v>186354</v>
      </c>
      <c r="U16" s="148"/>
    </row>
    <row r="17" spans="2:21" ht="15" customHeight="1" x14ac:dyDescent="0.15">
      <c r="B17" s="172" t="s">
        <v>100</v>
      </c>
      <c r="C17" s="148">
        <v>1</v>
      </c>
      <c r="D17" s="178" t="s">
        <v>121</v>
      </c>
      <c r="E17" s="276">
        <v>2783</v>
      </c>
      <c r="F17" s="276">
        <v>3045</v>
      </c>
      <c r="G17" s="276">
        <v>2885</v>
      </c>
      <c r="H17" s="276">
        <v>138159</v>
      </c>
      <c r="I17" s="276">
        <v>2114.2800000000002</v>
      </c>
      <c r="J17" s="276">
        <v>2803.1849999999999</v>
      </c>
      <c r="K17" s="276">
        <v>2453.6547462190229</v>
      </c>
      <c r="L17" s="276">
        <v>184648</v>
      </c>
      <c r="M17" s="276">
        <v>1020.2850000000001</v>
      </c>
      <c r="N17" s="276">
        <v>1527.54</v>
      </c>
      <c r="O17" s="276">
        <v>1337.344766221599</v>
      </c>
      <c r="P17" s="276">
        <v>140605</v>
      </c>
      <c r="Q17" s="276">
        <v>1697.8500000000001</v>
      </c>
      <c r="R17" s="276">
        <v>2520</v>
      </c>
      <c r="S17" s="276">
        <v>2186.4077899124977</v>
      </c>
      <c r="T17" s="278">
        <v>183520.90000000002</v>
      </c>
      <c r="U17" s="148"/>
    </row>
    <row r="18" spans="2:21" ht="15" customHeight="1" x14ac:dyDescent="0.15">
      <c r="B18" s="172"/>
      <c r="C18" s="148">
        <v>2</v>
      </c>
      <c r="D18" s="178"/>
      <c r="E18" s="276">
        <v>2730</v>
      </c>
      <c r="F18" s="276">
        <v>2993</v>
      </c>
      <c r="G18" s="276">
        <v>2858</v>
      </c>
      <c r="H18" s="276">
        <v>80097</v>
      </c>
      <c r="I18" s="276">
        <v>2311.5750000000003</v>
      </c>
      <c r="J18" s="276">
        <v>2783.55</v>
      </c>
      <c r="K18" s="276">
        <v>2502.6275039456114</v>
      </c>
      <c r="L18" s="278">
        <v>179638.80000000002</v>
      </c>
      <c r="M18" s="276">
        <v>1107.75</v>
      </c>
      <c r="N18" s="276">
        <v>1512</v>
      </c>
      <c r="O18" s="276">
        <v>1338.8819428104648</v>
      </c>
      <c r="P18" s="278">
        <v>154263.5</v>
      </c>
      <c r="Q18" s="276">
        <v>1669.5</v>
      </c>
      <c r="R18" s="276">
        <v>2424.4500000000003</v>
      </c>
      <c r="S18" s="276">
        <v>2127.1764451065774</v>
      </c>
      <c r="T18" s="278">
        <v>127787.2</v>
      </c>
      <c r="U18" s="148"/>
    </row>
    <row r="19" spans="2:21" ht="15" customHeight="1" x14ac:dyDescent="0.15">
      <c r="B19" s="172"/>
      <c r="C19" s="148">
        <v>3</v>
      </c>
      <c r="D19" s="178"/>
      <c r="E19" s="276">
        <v>2730</v>
      </c>
      <c r="F19" s="276">
        <v>2993</v>
      </c>
      <c r="G19" s="276">
        <v>2887</v>
      </c>
      <c r="H19" s="276">
        <v>79195.199999999997</v>
      </c>
      <c r="I19" s="276">
        <v>2205</v>
      </c>
      <c r="J19" s="276">
        <v>2940</v>
      </c>
      <c r="K19" s="276">
        <v>2537.6292088921718</v>
      </c>
      <c r="L19" s="276">
        <v>229265.9</v>
      </c>
      <c r="M19" s="276">
        <v>1081.5</v>
      </c>
      <c r="N19" s="276">
        <v>1551.9</v>
      </c>
      <c r="O19" s="276">
        <v>1361.7893794105235</v>
      </c>
      <c r="P19" s="276">
        <v>167154.70000000001</v>
      </c>
      <c r="Q19" s="276">
        <v>1890</v>
      </c>
      <c r="R19" s="276">
        <v>2625</v>
      </c>
      <c r="S19" s="276">
        <v>2172.9117026428671</v>
      </c>
      <c r="T19" s="278">
        <v>120334.70000000001</v>
      </c>
      <c r="U19" s="148"/>
    </row>
    <row r="20" spans="2:21" ht="15" customHeight="1" x14ac:dyDescent="0.15">
      <c r="B20" s="172"/>
      <c r="C20" s="148">
        <v>4</v>
      </c>
      <c r="D20" s="178"/>
      <c r="E20" s="276">
        <v>2624</v>
      </c>
      <c r="F20" s="276">
        <v>2940</v>
      </c>
      <c r="G20" s="276">
        <v>2776</v>
      </c>
      <c r="H20" s="276">
        <v>90484</v>
      </c>
      <c r="I20" s="276">
        <v>2257.5</v>
      </c>
      <c r="J20" s="276">
        <v>2940</v>
      </c>
      <c r="K20" s="276">
        <v>2526.9171743364859</v>
      </c>
      <c r="L20" s="278">
        <v>227616.2</v>
      </c>
      <c r="M20" s="276">
        <v>1078.2450000000001</v>
      </c>
      <c r="N20" s="276">
        <v>1540.3500000000001</v>
      </c>
      <c r="O20" s="276">
        <v>1376.7075011771637</v>
      </c>
      <c r="P20" s="278">
        <v>151109.20000000001</v>
      </c>
      <c r="Q20" s="276">
        <v>1669.5</v>
      </c>
      <c r="R20" s="276">
        <v>2625</v>
      </c>
      <c r="S20" s="276">
        <v>2033.8484353902677</v>
      </c>
      <c r="T20" s="278">
        <v>148778.29999999999</v>
      </c>
      <c r="U20" s="148"/>
    </row>
    <row r="21" spans="2:21" ht="15" customHeight="1" x14ac:dyDescent="0.15">
      <c r="B21" s="172"/>
      <c r="C21" s="148">
        <v>5</v>
      </c>
      <c r="D21" s="148"/>
      <c r="E21" s="276">
        <v>2573</v>
      </c>
      <c r="F21" s="276">
        <v>2919</v>
      </c>
      <c r="G21" s="276">
        <v>2760</v>
      </c>
      <c r="H21" s="276">
        <v>98916</v>
      </c>
      <c r="I21" s="276">
        <v>2207.31</v>
      </c>
      <c r="J21" s="276">
        <v>2940</v>
      </c>
      <c r="K21" s="276">
        <v>2519.5355456908937</v>
      </c>
      <c r="L21" s="278">
        <v>205471.49999999997</v>
      </c>
      <c r="M21" s="276">
        <v>1115.1000000000001</v>
      </c>
      <c r="N21" s="276">
        <v>1512</v>
      </c>
      <c r="O21" s="276">
        <v>1367.5149374842856</v>
      </c>
      <c r="P21" s="278">
        <v>217194.5</v>
      </c>
      <c r="Q21" s="276">
        <v>1890</v>
      </c>
      <c r="R21" s="276">
        <v>2533.9650000000001</v>
      </c>
      <c r="S21" s="276">
        <v>2148.2362199978384</v>
      </c>
      <c r="T21" s="278">
        <v>193129.59999999998</v>
      </c>
      <c r="U21" s="148"/>
    </row>
    <row r="22" spans="2:21" ht="15" customHeight="1" x14ac:dyDescent="0.15">
      <c r="B22" s="172"/>
      <c r="C22" s="148">
        <v>6</v>
      </c>
      <c r="D22" s="178"/>
      <c r="E22" s="276">
        <v>2578</v>
      </c>
      <c r="F22" s="276">
        <v>2940</v>
      </c>
      <c r="G22" s="276">
        <v>2803</v>
      </c>
      <c r="H22" s="276">
        <v>96881</v>
      </c>
      <c r="I22" s="276">
        <v>2205</v>
      </c>
      <c r="J22" s="276">
        <v>2919</v>
      </c>
      <c r="K22" s="276">
        <v>2479.3419602395652</v>
      </c>
      <c r="L22" s="276">
        <v>222401</v>
      </c>
      <c r="M22" s="276">
        <v>1102.8150000000001</v>
      </c>
      <c r="N22" s="276">
        <v>1512</v>
      </c>
      <c r="O22" s="276">
        <v>1366.4964247691992</v>
      </c>
      <c r="P22" s="276">
        <v>121005.8</v>
      </c>
      <c r="Q22" s="276">
        <v>1785</v>
      </c>
      <c r="R22" s="276">
        <v>2572.5</v>
      </c>
      <c r="S22" s="276">
        <v>2109.0339279591276</v>
      </c>
      <c r="T22" s="278">
        <v>139837.20000000001</v>
      </c>
      <c r="U22" s="148"/>
    </row>
    <row r="23" spans="2:21" ht="15" customHeight="1" x14ac:dyDescent="0.15">
      <c r="B23" s="172"/>
      <c r="C23" s="148">
        <v>7</v>
      </c>
      <c r="D23" s="178"/>
      <c r="E23" s="276">
        <v>2520</v>
      </c>
      <c r="F23" s="276">
        <v>2940</v>
      </c>
      <c r="G23" s="276">
        <v>2761</v>
      </c>
      <c r="H23" s="276">
        <v>81571</v>
      </c>
      <c r="I23" s="276">
        <v>2132.5500000000002</v>
      </c>
      <c r="J23" s="276">
        <v>2846.55</v>
      </c>
      <c r="K23" s="276">
        <v>2388.2028355957768</v>
      </c>
      <c r="L23" s="276">
        <v>224849.69999999998</v>
      </c>
      <c r="M23" s="276">
        <v>1046.8500000000001</v>
      </c>
      <c r="N23" s="276">
        <v>1470</v>
      </c>
      <c r="O23" s="276">
        <v>1258.2071394403256</v>
      </c>
      <c r="P23" s="276">
        <v>155522.4</v>
      </c>
      <c r="Q23" s="276">
        <v>1732.5</v>
      </c>
      <c r="R23" s="276">
        <v>2327.85</v>
      </c>
      <c r="S23" s="276">
        <v>2023.6374895186987</v>
      </c>
      <c r="T23" s="276">
        <v>113794.29999999999</v>
      </c>
      <c r="U23" s="148"/>
    </row>
    <row r="24" spans="2:21" ht="15" customHeight="1" x14ac:dyDescent="0.15">
      <c r="B24" s="172"/>
      <c r="C24" s="148">
        <v>8</v>
      </c>
      <c r="D24" s="178"/>
      <c r="E24" s="276">
        <v>2520</v>
      </c>
      <c r="F24" s="276">
        <v>2993</v>
      </c>
      <c r="G24" s="278">
        <v>2786</v>
      </c>
      <c r="H24" s="276">
        <v>89860</v>
      </c>
      <c r="I24" s="276">
        <v>2205</v>
      </c>
      <c r="J24" s="276">
        <v>2730</v>
      </c>
      <c r="K24" s="276">
        <v>2433.3273990067755</v>
      </c>
      <c r="L24" s="276">
        <v>278986.59999999998</v>
      </c>
      <c r="M24" s="276">
        <v>1099.98</v>
      </c>
      <c r="N24" s="276">
        <v>1426.53</v>
      </c>
      <c r="O24" s="276">
        <v>1320.4350165154333</v>
      </c>
      <c r="P24" s="276">
        <v>166841.5</v>
      </c>
      <c r="Q24" s="276">
        <v>1765.0500000000002</v>
      </c>
      <c r="R24" s="276">
        <v>2182.0050000000001</v>
      </c>
      <c r="S24" s="276">
        <v>1971.6601201296137</v>
      </c>
      <c r="T24" s="278">
        <v>100401.9</v>
      </c>
      <c r="U24" s="148"/>
    </row>
    <row r="25" spans="2:21" ht="15" customHeight="1" x14ac:dyDescent="0.15">
      <c r="B25" s="172"/>
      <c r="C25" s="148">
        <v>9</v>
      </c>
      <c r="D25" s="178"/>
      <c r="E25" s="276">
        <v>2415</v>
      </c>
      <c r="F25" s="276">
        <v>2940</v>
      </c>
      <c r="G25" s="276">
        <v>2758</v>
      </c>
      <c r="H25" s="276">
        <v>93083</v>
      </c>
      <c r="I25" s="276">
        <v>2310</v>
      </c>
      <c r="J25" s="276">
        <v>2677.5</v>
      </c>
      <c r="K25" s="276">
        <v>2497.5699154363115</v>
      </c>
      <c r="L25" s="278">
        <v>194025.5</v>
      </c>
      <c r="M25" s="276">
        <v>1214.7450000000001</v>
      </c>
      <c r="N25" s="276">
        <v>1598.1000000000001</v>
      </c>
      <c r="O25" s="276">
        <v>1394.6944961242946</v>
      </c>
      <c r="P25" s="278">
        <v>172226</v>
      </c>
      <c r="Q25" s="276">
        <v>1890</v>
      </c>
      <c r="R25" s="276">
        <v>2264.85</v>
      </c>
      <c r="S25" s="276">
        <v>2114.5117947871991</v>
      </c>
      <c r="T25" s="278">
        <v>82637.900000000009</v>
      </c>
      <c r="U25" s="148"/>
    </row>
    <row r="26" spans="2:21" ht="15" customHeight="1" x14ac:dyDescent="0.15">
      <c r="B26" s="172"/>
      <c r="C26" s="148">
        <v>10</v>
      </c>
      <c r="D26" s="178"/>
      <c r="E26" s="281">
        <v>2625</v>
      </c>
      <c r="F26" s="281">
        <v>2835</v>
      </c>
      <c r="G26" s="281">
        <v>2771</v>
      </c>
      <c r="H26" s="281">
        <v>101283.9</v>
      </c>
      <c r="I26" s="276">
        <v>2299.5</v>
      </c>
      <c r="J26" s="276">
        <v>2677.5</v>
      </c>
      <c r="K26" s="276">
        <v>2502.680165018744</v>
      </c>
      <c r="L26" s="276">
        <v>237496.09999999998</v>
      </c>
      <c r="M26" s="276">
        <v>1190.7</v>
      </c>
      <c r="N26" s="276">
        <v>1531.95</v>
      </c>
      <c r="O26" s="276">
        <v>1337.7280703737022</v>
      </c>
      <c r="P26" s="276">
        <v>154840.70000000001</v>
      </c>
      <c r="Q26" s="276">
        <v>1788.8850000000002</v>
      </c>
      <c r="R26" s="276">
        <v>2100</v>
      </c>
      <c r="S26" s="276">
        <v>1949.9670278637773</v>
      </c>
      <c r="T26" s="278">
        <v>110842.8</v>
      </c>
      <c r="U26" s="148"/>
    </row>
    <row r="27" spans="2:21" ht="15" customHeight="1" x14ac:dyDescent="0.15">
      <c r="B27" s="172"/>
      <c r="C27" s="148">
        <v>11</v>
      </c>
      <c r="D27" s="178"/>
      <c r="E27" s="281">
        <v>2155</v>
      </c>
      <c r="F27" s="281">
        <v>2730</v>
      </c>
      <c r="G27" s="281">
        <v>2577</v>
      </c>
      <c r="H27" s="281">
        <v>127921.2</v>
      </c>
      <c r="I27" s="276">
        <v>2100</v>
      </c>
      <c r="J27" s="276">
        <v>2625</v>
      </c>
      <c r="K27" s="276">
        <v>2367.8234693089803</v>
      </c>
      <c r="L27" s="276">
        <v>461774.10000000003</v>
      </c>
      <c r="M27" s="276">
        <v>970.30500000000006</v>
      </c>
      <c r="N27" s="276">
        <v>1431.15</v>
      </c>
      <c r="O27" s="276">
        <v>1235.5406316571227</v>
      </c>
      <c r="P27" s="276">
        <v>210586.4</v>
      </c>
      <c r="Q27" s="276">
        <v>1732.5</v>
      </c>
      <c r="R27" s="276">
        <v>2047.5</v>
      </c>
      <c r="S27" s="276">
        <v>1876.7744909482306</v>
      </c>
      <c r="T27" s="278">
        <v>147030.29999999999</v>
      </c>
      <c r="U27" s="148"/>
    </row>
    <row r="28" spans="2:21" ht="15" customHeight="1" x14ac:dyDescent="0.15">
      <c r="B28" s="172"/>
      <c r="C28" s="148">
        <v>12</v>
      </c>
      <c r="D28" s="178"/>
      <c r="E28" s="281">
        <v>2625</v>
      </c>
      <c r="F28" s="281">
        <v>3045</v>
      </c>
      <c r="G28" s="281">
        <v>2835</v>
      </c>
      <c r="H28" s="281">
        <v>208929.3</v>
      </c>
      <c r="I28" s="276">
        <v>2310</v>
      </c>
      <c r="J28" s="276">
        <v>2625</v>
      </c>
      <c r="K28" s="276">
        <v>2504.430581027153</v>
      </c>
      <c r="L28" s="276">
        <v>492885.3</v>
      </c>
      <c r="M28" s="276">
        <v>1024.8</v>
      </c>
      <c r="N28" s="276">
        <v>1419.6000000000001</v>
      </c>
      <c r="O28" s="276">
        <v>1247.0820396413944</v>
      </c>
      <c r="P28" s="276">
        <v>186373.5</v>
      </c>
      <c r="Q28" s="276">
        <v>1785</v>
      </c>
      <c r="R28" s="276">
        <v>2100</v>
      </c>
      <c r="S28" s="276">
        <v>1901.9741111945418</v>
      </c>
      <c r="T28" s="278">
        <v>122225.60000000001</v>
      </c>
      <c r="U28" s="148"/>
    </row>
    <row r="29" spans="2:21" ht="15" customHeight="1" x14ac:dyDescent="0.15">
      <c r="B29" s="172" t="s">
        <v>102</v>
      </c>
      <c r="C29" s="148">
        <v>1</v>
      </c>
      <c r="D29" s="178" t="s">
        <v>121</v>
      </c>
      <c r="E29" s="281">
        <v>2520</v>
      </c>
      <c r="F29" s="281">
        <v>2730</v>
      </c>
      <c r="G29" s="281">
        <v>2644</v>
      </c>
      <c r="H29" s="281">
        <v>107584</v>
      </c>
      <c r="I29" s="276">
        <v>2253.3000000000002</v>
      </c>
      <c r="J29" s="276">
        <v>2625</v>
      </c>
      <c r="K29" s="276">
        <v>2410.2507935320245</v>
      </c>
      <c r="L29" s="276">
        <v>382930.69999999995</v>
      </c>
      <c r="M29" s="276">
        <v>956.55000000000007</v>
      </c>
      <c r="N29" s="276">
        <v>1443.75</v>
      </c>
      <c r="O29" s="276">
        <v>1269.5173566735332</v>
      </c>
      <c r="P29" s="276">
        <v>220149.39999999997</v>
      </c>
      <c r="Q29" s="276">
        <v>1677.9</v>
      </c>
      <c r="R29" s="276">
        <v>1995</v>
      </c>
      <c r="S29" s="276">
        <v>1816.979962998626</v>
      </c>
      <c r="T29" s="278">
        <v>146659.6</v>
      </c>
      <c r="U29" s="148"/>
    </row>
    <row r="30" spans="2:21" ht="13.5" customHeight="1" x14ac:dyDescent="0.15">
      <c r="B30" s="172"/>
      <c r="C30" s="148">
        <v>2</v>
      </c>
      <c r="D30" s="178"/>
      <c r="E30" s="281">
        <v>2246</v>
      </c>
      <c r="F30" s="281">
        <v>3529</v>
      </c>
      <c r="G30" s="281">
        <v>2829</v>
      </c>
      <c r="H30" s="281">
        <v>37164.5</v>
      </c>
      <c r="I30" s="276">
        <v>2100</v>
      </c>
      <c r="J30" s="276">
        <v>2572.5</v>
      </c>
      <c r="K30" s="276">
        <v>2372.4644394005868</v>
      </c>
      <c r="L30" s="276">
        <v>391057.69999999995</v>
      </c>
      <c r="M30" s="276">
        <v>997.5</v>
      </c>
      <c r="N30" s="276">
        <v>1522.5</v>
      </c>
      <c r="O30" s="276">
        <v>1303.3016823392604</v>
      </c>
      <c r="P30" s="276">
        <v>196736.59999999998</v>
      </c>
      <c r="Q30" s="276">
        <v>1680</v>
      </c>
      <c r="R30" s="276">
        <v>1984.5</v>
      </c>
      <c r="S30" s="276">
        <v>1803.5287499999999</v>
      </c>
      <c r="T30" s="278">
        <v>115271.50000000001</v>
      </c>
      <c r="U30" s="148"/>
    </row>
    <row r="31" spans="2:21" ht="13.5" customHeight="1" x14ac:dyDescent="0.15">
      <c r="B31" s="172"/>
      <c r="C31" s="148">
        <v>3</v>
      </c>
      <c r="D31" s="178"/>
      <c r="E31" s="281">
        <v>2100</v>
      </c>
      <c r="F31" s="281">
        <v>2730</v>
      </c>
      <c r="G31" s="281">
        <v>2458</v>
      </c>
      <c r="H31" s="281">
        <v>107443.3</v>
      </c>
      <c r="I31" s="276">
        <v>2277.4500000000003</v>
      </c>
      <c r="J31" s="276">
        <v>2543.1</v>
      </c>
      <c r="K31" s="276">
        <v>2397.8625242827788</v>
      </c>
      <c r="L31" s="276">
        <v>316024.60000000003</v>
      </c>
      <c r="M31" s="276">
        <v>1150.3799999999999</v>
      </c>
      <c r="N31" s="276">
        <v>1690.5</v>
      </c>
      <c r="O31" s="276">
        <v>1348.984540574118</v>
      </c>
      <c r="P31" s="276">
        <v>208591.5</v>
      </c>
      <c r="Q31" s="276">
        <v>1680</v>
      </c>
      <c r="R31" s="276">
        <v>1950.0600000000002</v>
      </c>
      <c r="S31" s="276">
        <v>1776.3777064955893</v>
      </c>
      <c r="T31" s="276">
        <v>123314.6</v>
      </c>
      <c r="U31" s="148"/>
    </row>
    <row r="32" spans="2:21" ht="13.5" customHeight="1" x14ac:dyDescent="0.15">
      <c r="B32" s="172"/>
      <c r="C32" s="148">
        <v>4</v>
      </c>
      <c r="D32" s="178"/>
      <c r="E32" s="282">
        <v>2415</v>
      </c>
      <c r="F32" s="282">
        <v>3150</v>
      </c>
      <c r="G32" s="282">
        <v>2835</v>
      </c>
      <c r="H32" s="282">
        <v>96769.8</v>
      </c>
      <c r="I32" s="173">
        <v>2257.5</v>
      </c>
      <c r="J32" s="173">
        <v>2530.5</v>
      </c>
      <c r="K32" s="173">
        <v>2394.5755443889661</v>
      </c>
      <c r="L32" s="173">
        <v>316931</v>
      </c>
      <c r="M32" s="211">
        <v>1160.25</v>
      </c>
      <c r="N32" s="211">
        <v>1690.5</v>
      </c>
      <c r="O32" s="211">
        <v>1344.0839786135693</v>
      </c>
      <c r="P32" s="211">
        <v>174429.90000000002</v>
      </c>
      <c r="Q32" s="211">
        <v>1680</v>
      </c>
      <c r="R32" s="211">
        <v>2001.3000000000002</v>
      </c>
      <c r="S32" s="211">
        <v>1815.2224656638325</v>
      </c>
      <c r="T32" s="212">
        <v>161526.09999999998</v>
      </c>
      <c r="U32" s="148"/>
    </row>
    <row r="33" spans="2:21" ht="13.5" customHeight="1" x14ac:dyDescent="0.15">
      <c r="B33" s="172"/>
      <c r="C33" s="148">
        <v>5</v>
      </c>
      <c r="D33" s="178"/>
      <c r="E33" s="283">
        <v>2415</v>
      </c>
      <c r="F33" s="283">
        <v>3150</v>
      </c>
      <c r="G33" s="283">
        <v>2816</v>
      </c>
      <c r="H33" s="283">
        <v>110366.1</v>
      </c>
      <c r="I33" s="284">
        <v>2177.7000000000003</v>
      </c>
      <c r="J33" s="284">
        <v>2489.5500000000002</v>
      </c>
      <c r="K33" s="284">
        <v>2349.1437750777513</v>
      </c>
      <c r="L33" s="284">
        <v>382714.2</v>
      </c>
      <c r="M33" s="285">
        <v>1244.25</v>
      </c>
      <c r="N33" s="284">
        <v>1601.5650000000001</v>
      </c>
      <c r="O33" s="284">
        <v>1382.841503488502</v>
      </c>
      <c r="P33" s="284">
        <v>245417.7</v>
      </c>
      <c r="Q33" s="284">
        <v>1785</v>
      </c>
      <c r="R33" s="284">
        <v>2010.75</v>
      </c>
      <c r="S33" s="284">
        <v>1908.8590613579181</v>
      </c>
      <c r="T33" s="284">
        <v>169989.1</v>
      </c>
      <c r="U33" s="148"/>
    </row>
    <row r="34" spans="2:21" ht="13.5" customHeight="1" x14ac:dyDescent="0.15">
      <c r="B34" s="165"/>
      <c r="C34" s="166">
        <v>6</v>
      </c>
      <c r="D34" s="179"/>
      <c r="E34" s="145">
        <v>2205</v>
      </c>
      <c r="F34" s="166">
        <v>2835</v>
      </c>
      <c r="G34" s="179">
        <v>2651</v>
      </c>
      <c r="H34" s="145">
        <v>93123.199999999997</v>
      </c>
      <c r="I34" s="145">
        <v>2121</v>
      </c>
      <c r="J34" s="145">
        <v>2420.67</v>
      </c>
      <c r="K34" s="145">
        <v>2281.2285340053245</v>
      </c>
      <c r="L34" s="166">
        <v>284741.2</v>
      </c>
      <c r="M34" s="164">
        <v>1261.05</v>
      </c>
      <c r="N34" s="177">
        <v>1556.1000000000001</v>
      </c>
      <c r="O34" s="177">
        <v>1385.2902931063961</v>
      </c>
      <c r="P34" s="177">
        <v>179662.50000000003</v>
      </c>
      <c r="Q34" s="177">
        <v>1779.75</v>
      </c>
      <c r="R34" s="164">
        <v>2016</v>
      </c>
      <c r="S34" s="177">
        <v>1929.1650532364376</v>
      </c>
      <c r="T34" s="177">
        <v>165825</v>
      </c>
      <c r="U34" s="148"/>
    </row>
    <row r="35" spans="2:21" ht="12.75" customHeight="1" x14ac:dyDescent="0.15">
      <c r="B35" s="286" t="s">
        <v>108</v>
      </c>
      <c r="C35" s="287" t="s">
        <v>113</v>
      </c>
      <c r="M35" s="148"/>
      <c r="N35" s="148"/>
      <c r="O35" s="148"/>
      <c r="P35" s="148"/>
      <c r="Q35" s="148"/>
      <c r="R35" s="148"/>
      <c r="S35" s="148"/>
      <c r="T35" s="148"/>
    </row>
    <row r="36" spans="2:21" ht="12.75" customHeight="1" x14ac:dyDescent="0.15">
      <c r="B36" s="288" t="s">
        <v>111</v>
      </c>
      <c r="C36" s="149" t="s">
        <v>181</v>
      </c>
    </row>
    <row r="37" spans="2:21" ht="12.75" customHeight="1" x14ac:dyDescent="0.15">
      <c r="B37" s="288"/>
    </row>
    <row r="38" spans="2:21" ht="13.5" x14ac:dyDescent="0.15">
      <c r="B38" s="288"/>
      <c r="E38" s="289"/>
      <c r="F38" s="289"/>
      <c r="G38" s="289"/>
      <c r="H38" s="290"/>
      <c r="I38" s="739"/>
      <c r="J38" s="148"/>
      <c r="K38" s="148"/>
      <c r="L38" s="148"/>
      <c r="M38" s="189"/>
      <c r="N38" s="189"/>
      <c r="O38" s="189"/>
      <c r="P38" s="189"/>
      <c r="Q38" s="189"/>
      <c r="R38" s="189"/>
      <c r="S38" s="189"/>
      <c r="T38" s="189"/>
    </row>
    <row r="39" spans="2:21" ht="13.5" x14ac:dyDescent="0.15">
      <c r="E39" s="289"/>
      <c r="F39" s="289"/>
      <c r="G39" s="289"/>
      <c r="H39" s="290"/>
      <c r="I39" s="739"/>
      <c r="J39" s="148"/>
      <c r="K39" s="148"/>
      <c r="L39" s="148"/>
      <c r="M39" s="189"/>
      <c r="N39" s="189"/>
      <c r="O39" s="189"/>
      <c r="P39" s="189"/>
      <c r="Q39" s="189"/>
      <c r="R39" s="189"/>
      <c r="S39" s="189"/>
      <c r="T39" s="189"/>
    </row>
    <row r="40" spans="2:21" x14ac:dyDescent="0.15">
      <c r="E40" s="148"/>
      <c r="F40" s="148"/>
      <c r="G40" s="148"/>
      <c r="H40" s="148"/>
      <c r="I40" s="148"/>
      <c r="J40" s="148"/>
      <c r="K40" s="148"/>
      <c r="L40" s="148"/>
      <c r="M40" s="189"/>
      <c r="N40" s="189"/>
      <c r="O40" s="189"/>
      <c r="P40" s="189"/>
      <c r="Q40" s="189"/>
      <c r="R40" s="189"/>
      <c r="S40" s="189"/>
      <c r="T40" s="189"/>
    </row>
    <row r="41" spans="2:21" x14ac:dyDescent="0.15"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</row>
    <row r="42" spans="2:21" x14ac:dyDescent="0.15"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</row>
    <row r="43" spans="2:21" x14ac:dyDescent="0.15"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</row>
  </sheetData>
  <mergeCells count="9">
    <mergeCell ref="I38:I39"/>
    <mergeCell ref="E5:H5"/>
    <mergeCell ref="I5:L5"/>
    <mergeCell ref="M5:P5"/>
    <mergeCell ref="Q5:T5"/>
    <mergeCell ref="E6:H6"/>
    <mergeCell ref="I6:L6"/>
    <mergeCell ref="M6:P6"/>
    <mergeCell ref="Q6:T6"/>
  </mergeCells>
  <phoneticPr fontId="6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49" customWidth="1"/>
    <col min="2" max="2" width="5.375" style="149" customWidth="1"/>
    <col min="3" max="3" width="3.125" style="149" customWidth="1"/>
    <col min="4" max="4" width="5.5" style="149" customWidth="1"/>
    <col min="5" max="5" width="5.375" style="149" customWidth="1"/>
    <col min="6" max="6" width="5.25" style="149" customWidth="1"/>
    <col min="7" max="7" width="5.875" style="149" customWidth="1"/>
    <col min="8" max="8" width="7.625" style="149" customWidth="1"/>
    <col min="9" max="10" width="5.5" style="149" customWidth="1"/>
    <col min="11" max="11" width="5.375" style="149" customWidth="1"/>
    <col min="12" max="12" width="7.6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9.5" style="149" customWidth="1"/>
    <col min="25" max="16384" width="7.5" style="149"/>
  </cols>
  <sheetData>
    <row r="1" spans="2:36" ht="6" customHeight="1" x14ac:dyDescent="0.15"/>
    <row r="2" spans="2:36" ht="6.75" customHeight="1" x14ac:dyDescent="0.15"/>
    <row r="3" spans="2:36" x14ac:dyDescent="0.15">
      <c r="B3" s="149" t="s">
        <v>182</v>
      </c>
    </row>
    <row r="4" spans="2:36" ht="12.75" customHeight="1" x14ac:dyDescent="0.15">
      <c r="X4" s="150" t="s">
        <v>87</v>
      </c>
    </row>
    <row r="5" spans="2:36" ht="6" customHeight="1" x14ac:dyDescent="0.15">
      <c r="B5" s="166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2:36" ht="11.25" customHeight="1" x14ac:dyDescent="0.15">
      <c r="B6" s="172"/>
      <c r="C6" s="183" t="s">
        <v>88</v>
      </c>
      <c r="D6" s="244"/>
      <c r="E6" s="151" t="s">
        <v>183</v>
      </c>
      <c r="F6" s="291"/>
      <c r="G6" s="291"/>
      <c r="H6" s="291"/>
      <c r="I6" s="151" t="s">
        <v>184</v>
      </c>
      <c r="J6" s="291"/>
      <c r="K6" s="291"/>
      <c r="L6" s="291"/>
      <c r="M6" s="151" t="s">
        <v>185</v>
      </c>
      <c r="N6" s="291"/>
      <c r="O6" s="291"/>
      <c r="P6" s="291"/>
      <c r="Q6" s="151" t="s">
        <v>186</v>
      </c>
      <c r="R6" s="291"/>
      <c r="S6" s="291"/>
      <c r="T6" s="291"/>
      <c r="U6" s="151" t="s">
        <v>187</v>
      </c>
      <c r="V6" s="291"/>
      <c r="W6" s="291"/>
      <c r="X6" s="171"/>
      <c r="Z6" s="170"/>
      <c r="AA6" s="292"/>
      <c r="AB6" s="292"/>
      <c r="AC6" s="292"/>
      <c r="AD6" s="292"/>
      <c r="AE6" s="292"/>
      <c r="AF6" s="292"/>
      <c r="AG6" s="292"/>
      <c r="AH6" s="292"/>
      <c r="AI6" s="292"/>
      <c r="AJ6" s="292"/>
    </row>
    <row r="7" spans="2:36" ht="13.5" x14ac:dyDescent="0.15">
      <c r="B7" s="172"/>
      <c r="C7" s="165"/>
      <c r="D7" s="179"/>
      <c r="E7" s="165"/>
      <c r="F7" s="166"/>
      <c r="G7" s="166"/>
      <c r="H7" s="166"/>
      <c r="I7" s="165" t="s">
        <v>188</v>
      </c>
      <c r="J7" s="166"/>
      <c r="K7" s="166"/>
      <c r="L7" s="166"/>
      <c r="M7" s="165"/>
      <c r="N7" s="166"/>
      <c r="O7" s="166"/>
      <c r="P7" s="166"/>
      <c r="Q7" s="165" t="s">
        <v>189</v>
      </c>
      <c r="R7" s="166"/>
      <c r="S7" s="166"/>
      <c r="T7" s="166"/>
      <c r="U7" s="165" t="s">
        <v>190</v>
      </c>
      <c r="V7" s="166"/>
      <c r="W7" s="166"/>
      <c r="X7" s="179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2:36" ht="13.5" x14ac:dyDescent="0.15">
      <c r="B8" s="172" t="s">
        <v>94</v>
      </c>
      <c r="C8" s="148"/>
      <c r="E8" s="161" t="s">
        <v>95</v>
      </c>
      <c r="F8" s="162" t="s">
        <v>96</v>
      </c>
      <c r="G8" s="163" t="s">
        <v>97</v>
      </c>
      <c r="H8" s="162" t="s">
        <v>98</v>
      </c>
      <c r="I8" s="161" t="s">
        <v>95</v>
      </c>
      <c r="J8" s="162" t="s">
        <v>96</v>
      </c>
      <c r="K8" s="163" t="s">
        <v>97</v>
      </c>
      <c r="L8" s="162" t="s">
        <v>98</v>
      </c>
      <c r="M8" s="161" t="s">
        <v>95</v>
      </c>
      <c r="N8" s="162" t="s">
        <v>96</v>
      </c>
      <c r="O8" s="163" t="s">
        <v>97</v>
      </c>
      <c r="P8" s="162" t="s">
        <v>98</v>
      </c>
      <c r="Q8" s="161" t="s">
        <v>95</v>
      </c>
      <c r="R8" s="162" t="s">
        <v>96</v>
      </c>
      <c r="S8" s="163" t="s">
        <v>97</v>
      </c>
      <c r="T8" s="162" t="s">
        <v>98</v>
      </c>
      <c r="U8" s="161" t="s">
        <v>95</v>
      </c>
      <c r="V8" s="162" t="s">
        <v>96</v>
      </c>
      <c r="W8" s="163" t="s">
        <v>97</v>
      </c>
      <c r="X8" s="162" t="s">
        <v>98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36" ht="13.5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U9" s="167"/>
      <c r="V9" s="168"/>
      <c r="W9" s="169" t="s">
        <v>99</v>
      </c>
      <c r="X9" s="168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2:36" ht="12.75" customHeight="1" x14ac:dyDescent="0.15">
      <c r="B10" s="172" t="s">
        <v>0</v>
      </c>
      <c r="C10" s="148">
        <v>21</v>
      </c>
      <c r="D10" s="149" t="s">
        <v>1</v>
      </c>
      <c r="E10" s="161" t="s">
        <v>153</v>
      </c>
      <c r="F10" s="246" t="s">
        <v>153</v>
      </c>
      <c r="G10" s="163" t="s">
        <v>153</v>
      </c>
      <c r="H10" s="246" t="s">
        <v>153</v>
      </c>
      <c r="I10" s="161" t="s">
        <v>153</v>
      </c>
      <c r="J10" s="246" t="s">
        <v>153</v>
      </c>
      <c r="K10" s="163" t="s">
        <v>153</v>
      </c>
      <c r="L10" s="246" t="s">
        <v>153</v>
      </c>
      <c r="M10" s="161" t="s">
        <v>153</v>
      </c>
      <c r="N10" s="246" t="s">
        <v>153</v>
      </c>
      <c r="O10" s="163" t="s">
        <v>153</v>
      </c>
      <c r="P10" s="246" t="s">
        <v>153</v>
      </c>
      <c r="Q10" s="161" t="s">
        <v>153</v>
      </c>
      <c r="R10" s="246" t="s">
        <v>153</v>
      </c>
      <c r="S10" s="163" t="s">
        <v>153</v>
      </c>
      <c r="T10" s="246" t="s">
        <v>153</v>
      </c>
      <c r="U10" s="161" t="s">
        <v>153</v>
      </c>
      <c r="V10" s="246" t="s">
        <v>153</v>
      </c>
      <c r="W10" s="163" t="s">
        <v>153</v>
      </c>
      <c r="X10" s="246" t="s">
        <v>153</v>
      </c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2:36" ht="12.75" customHeight="1" x14ac:dyDescent="0.15">
      <c r="B11" s="172"/>
      <c r="C11" s="148">
        <v>22</v>
      </c>
      <c r="D11" s="148"/>
      <c r="E11" s="161" t="s">
        <v>153</v>
      </c>
      <c r="F11" s="246" t="s">
        <v>153</v>
      </c>
      <c r="G11" s="163" t="s">
        <v>153</v>
      </c>
      <c r="H11" s="246" t="s">
        <v>153</v>
      </c>
      <c r="I11" s="161" t="s">
        <v>153</v>
      </c>
      <c r="J11" s="246" t="s">
        <v>153</v>
      </c>
      <c r="K11" s="163" t="s">
        <v>153</v>
      </c>
      <c r="L11" s="246" t="s">
        <v>153</v>
      </c>
      <c r="M11" s="161" t="s">
        <v>153</v>
      </c>
      <c r="N11" s="246" t="s">
        <v>153</v>
      </c>
      <c r="O11" s="163" t="s">
        <v>153</v>
      </c>
      <c r="P11" s="246" t="s">
        <v>153</v>
      </c>
      <c r="Q11" s="161" t="s">
        <v>153</v>
      </c>
      <c r="R11" s="246" t="s">
        <v>153</v>
      </c>
      <c r="S11" s="163" t="s">
        <v>153</v>
      </c>
      <c r="T11" s="246" t="s">
        <v>153</v>
      </c>
      <c r="U11" s="161" t="s">
        <v>153</v>
      </c>
      <c r="V11" s="246" t="s">
        <v>153</v>
      </c>
      <c r="W11" s="163" t="s">
        <v>153</v>
      </c>
      <c r="X11" s="246" t="s">
        <v>153</v>
      </c>
      <c r="Z11" s="148"/>
    </row>
    <row r="12" spans="2:36" ht="12.75" customHeight="1" x14ac:dyDescent="0.15">
      <c r="B12" s="165"/>
      <c r="C12" s="166">
        <v>23</v>
      </c>
      <c r="D12" s="179"/>
      <c r="E12" s="169" t="s">
        <v>153</v>
      </c>
      <c r="F12" s="168" t="s">
        <v>153</v>
      </c>
      <c r="G12" s="293">
        <v>0</v>
      </c>
      <c r="H12" s="168" t="s">
        <v>153</v>
      </c>
      <c r="I12" s="167" t="s">
        <v>153</v>
      </c>
      <c r="J12" s="168" t="s">
        <v>153</v>
      </c>
      <c r="K12" s="293">
        <v>0</v>
      </c>
      <c r="L12" s="168" t="s">
        <v>153</v>
      </c>
      <c r="M12" s="167" t="s">
        <v>153</v>
      </c>
      <c r="N12" s="168" t="s">
        <v>153</v>
      </c>
      <c r="O12" s="293">
        <v>0</v>
      </c>
      <c r="P12" s="168" t="s">
        <v>153</v>
      </c>
      <c r="Q12" s="167" t="s">
        <v>153</v>
      </c>
      <c r="R12" s="168" t="s">
        <v>153</v>
      </c>
      <c r="S12" s="293">
        <v>0</v>
      </c>
      <c r="T12" s="168" t="s">
        <v>153</v>
      </c>
      <c r="U12" s="167" t="s">
        <v>153</v>
      </c>
      <c r="V12" s="168" t="s">
        <v>153</v>
      </c>
      <c r="W12" s="293">
        <v>0</v>
      </c>
      <c r="X12" s="168" t="s">
        <v>153</v>
      </c>
      <c r="Z12" s="148"/>
    </row>
    <row r="13" spans="2:36" ht="12.75" customHeight="1" x14ac:dyDescent="0.15">
      <c r="B13" s="172" t="s">
        <v>100</v>
      </c>
      <c r="C13" s="148">
        <v>10</v>
      </c>
      <c r="D13" s="178" t="s">
        <v>101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8">
        <v>0</v>
      </c>
      <c r="W13" s="248">
        <v>0</v>
      </c>
      <c r="X13" s="249">
        <v>0</v>
      </c>
      <c r="Z13" s="148"/>
    </row>
    <row r="14" spans="2:36" ht="12.75" customHeight="1" x14ac:dyDescent="0.15">
      <c r="B14" s="172"/>
      <c r="C14" s="148">
        <v>11</v>
      </c>
      <c r="D14" s="178"/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8">
        <v>0</v>
      </c>
      <c r="U14" s="248">
        <v>0</v>
      </c>
      <c r="V14" s="248">
        <v>0</v>
      </c>
      <c r="W14" s="248">
        <v>0</v>
      </c>
      <c r="X14" s="249">
        <v>0</v>
      </c>
      <c r="Z14" s="148"/>
    </row>
    <row r="15" spans="2:36" ht="12.75" customHeight="1" x14ac:dyDescent="0.15">
      <c r="B15" s="172"/>
      <c r="C15" s="148">
        <v>12</v>
      </c>
      <c r="D15" s="178"/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v>0</v>
      </c>
      <c r="V15" s="248">
        <v>0</v>
      </c>
      <c r="W15" s="248">
        <v>0</v>
      </c>
      <c r="X15" s="249">
        <v>0</v>
      </c>
      <c r="Z15" s="148"/>
    </row>
    <row r="16" spans="2:36" ht="12.75" customHeight="1" x14ac:dyDescent="0.15">
      <c r="B16" s="172" t="s">
        <v>102</v>
      </c>
      <c r="C16" s="148">
        <v>1</v>
      </c>
      <c r="D16" s="178" t="s">
        <v>101</v>
      </c>
      <c r="E16" s="248">
        <v>0</v>
      </c>
      <c r="F16" s="248">
        <v>0</v>
      </c>
      <c r="G16" s="249">
        <v>0</v>
      </c>
      <c r="H16" s="248">
        <v>0</v>
      </c>
      <c r="I16" s="248">
        <v>0</v>
      </c>
      <c r="J16" s="248">
        <v>0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8">
        <v>0</v>
      </c>
      <c r="W16" s="248">
        <v>0</v>
      </c>
      <c r="X16" s="248">
        <v>0</v>
      </c>
      <c r="Z16" s="148"/>
    </row>
    <row r="17" spans="2:30" ht="12.75" customHeight="1" x14ac:dyDescent="0.15">
      <c r="B17" s="172"/>
      <c r="C17" s="148">
        <v>2</v>
      </c>
      <c r="D17" s="178"/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0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8">
        <v>0</v>
      </c>
      <c r="W17" s="248">
        <v>0</v>
      </c>
      <c r="X17" s="249">
        <v>0</v>
      </c>
      <c r="Z17" s="148"/>
    </row>
    <row r="18" spans="2:30" ht="12.75" customHeight="1" x14ac:dyDescent="0.15">
      <c r="B18" s="172"/>
      <c r="C18" s="148">
        <v>3</v>
      </c>
      <c r="D18" s="178"/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8">
        <v>0</v>
      </c>
      <c r="V18" s="248">
        <v>0</v>
      </c>
      <c r="W18" s="248">
        <v>0</v>
      </c>
      <c r="X18" s="249">
        <v>0</v>
      </c>
      <c r="Z18" s="148"/>
    </row>
    <row r="19" spans="2:30" ht="12.75" customHeight="1" x14ac:dyDescent="0.15">
      <c r="B19" s="172"/>
      <c r="C19" s="148">
        <v>4</v>
      </c>
      <c r="D19" s="178"/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248">
        <v>0</v>
      </c>
      <c r="X19" s="249">
        <v>0</v>
      </c>
      <c r="Z19" s="148"/>
    </row>
    <row r="20" spans="2:30" ht="12.75" customHeight="1" x14ac:dyDescent="0.15">
      <c r="B20" s="172"/>
      <c r="C20" s="148">
        <v>5</v>
      </c>
      <c r="D20" s="178"/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8">
        <v>0</v>
      </c>
      <c r="V20" s="248">
        <v>0</v>
      </c>
      <c r="W20" s="248">
        <v>0</v>
      </c>
      <c r="X20" s="249">
        <v>0</v>
      </c>
      <c r="Z20" s="148"/>
    </row>
    <row r="21" spans="2:30" ht="12.75" customHeight="1" x14ac:dyDescent="0.15">
      <c r="B21" s="165"/>
      <c r="C21" s="166">
        <v>6</v>
      </c>
      <c r="D21" s="179"/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0">
        <v>0</v>
      </c>
      <c r="O21" s="250">
        <v>0</v>
      </c>
      <c r="P21" s="250">
        <v>0</v>
      </c>
      <c r="Q21" s="250">
        <v>0</v>
      </c>
      <c r="R21" s="250">
        <v>0</v>
      </c>
      <c r="S21" s="250">
        <v>0</v>
      </c>
      <c r="T21" s="250">
        <v>0</v>
      </c>
      <c r="U21" s="250">
        <v>0</v>
      </c>
      <c r="V21" s="250">
        <v>0</v>
      </c>
      <c r="W21" s="250">
        <v>0</v>
      </c>
      <c r="X21" s="251">
        <v>0</v>
      </c>
      <c r="Z21" s="148"/>
    </row>
    <row r="22" spans="2:30" ht="12.75" customHeight="1" x14ac:dyDescent="0.15">
      <c r="B22" s="294" t="s">
        <v>191</v>
      </c>
      <c r="C22" s="295"/>
      <c r="D22" s="296"/>
      <c r="E22" s="161"/>
      <c r="F22" s="246"/>
      <c r="G22" s="163"/>
      <c r="H22" s="246"/>
      <c r="I22" s="161"/>
      <c r="J22" s="246"/>
      <c r="K22" s="163"/>
      <c r="L22" s="246"/>
      <c r="M22" s="161"/>
      <c r="N22" s="246"/>
      <c r="O22" s="163"/>
      <c r="P22" s="246"/>
      <c r="Q22" s="161"/>
      <c r="R22" s="246"/>
      <c r="S22" s="163"/>
      <c r="T22" s="246"/>
      <c r="U22" s="161"/>
      <c r="V22" s="246"/>
      <c r="W22" s="163"/>
      <c r="X22" s="246"/>
    </row>
    <row r="23" spans="2:30" ht="12.75" customHeight="1" x14ac:dyDescent="0.15">
      <c r="B23" s="297">
        <v>41061</v>
      </c>
      <c r="C23" s="298"/>
      <c r="D23" s="299">
        <v>41075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8">
        <v>0</v>
      </c>
      <c r="V23" s="248">
        <v>0</v>
      </c>
      <c r="W23" s="248">
        <v>0</v>
      </c>
      <c r="X23" s="248">
        <v>0</v>
      </c>
    </row>
    <row r="24" spans="2:30" ht="12.75" customHeight="1" x14ac:dyDescent="0.15">
      <c r="B24" s="297">
        <v>41078</v>
      </c>
      <c r="C24" s="298"/>
      <c r="D24" s="300">
        <v>41089</v>
      </c>
      <c r="E24" s="248">
        <v>0</v>
      </c>
      <c r="F24" s="248">
        <v>0</v>
      </c>
      <c r="G24" s="248">
        <v>0</v>
      </c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48">
        <v>0</v>
      </c>
      <c r="V24" s="248">
        <v>0</v>
      </c>
      <c r="W24" s="248">
        <v>0</v>
      </c>
      <c r="X24" s="248">
        <v>0</v>
      </c>
    </row>
    <row r="25" spans="2:30" ht="12.75" customHeight="1" x14ac:dyDescent="0.15">
      <c r="B25" s="301"/>
      <c r="C25" s="302"/>
      <c r="D25" s="302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Z25" s="148"/>
      <c r="AA25" s="148"/>
      <c r="AB25" s="148"/>
      <c r="AC25" s="148"/>
      <c r="AD25" s="148"/>
    </row>
    <row r="26" spans="2:30" ht="12.75" customHeight="1" x14ac:dyDescent="0.15">
      <c r="B26" s="172"/>
      <c r="C26" s="183" t="s">
        <v>88</v>
      </c>
      <c r="D26" s="244"/>
      <c r="E26" s="151" t="s">
        <v>192</v>
      </c>
      <c r="F26" s="291"/>
      <c r="G26" s="291"/>
      <c r="H26" s="291"/>
      <c r="I26" s="151" t="s">
        <v>193</v>
      </c>
      <c r="J26" s="291"/>
      <c r="K26" s="291"/>
      <c r="L26" s="291"/>
      <c r="M26" s="151" t="s">
        <v>194</v>
      </c>
      <c r="N26" s="291"/>
      <c r="O26" s="291"/>
      <c r="P26" s="291"/>
      <c r="Q26" s="151" t="s">
        <v>195</v>
      </c>
      <c r="R26" s="291"/>
      <c r="S26" s="291"/>
      <c r="T26" s="291"/>
      <c r="U26" s="151" t="s">
        <v>196</v>
      </c>
      <c r="V26" s="291"/>
      <c r="W26" s="291"/>
      <c r="X26" s="171"/>
      <c r="Z26" s="170"/>
      <c r="AA26" s="292"/>
      <c r="AB26" s="292"/>
      <c r="AC26" s="292"/>
      <c r="AD26" s="148"/>
    </row>
    <row r="27" spans="2:30" ht="9" customHeight="1" x14ac:dyDescent="0.15">
      <c r="B27" s="172"/>
      <c r="C27" s="165"/>
      <c r="D27" s="179"/>
      <c r="E27" s="165"/>
      <c r="F27" s="166"/>
      <c r="G27" s="166"/>
      <c r="H27" s="166"/>
      <c r="I27" s="165"/>
      <c r="J27" s="166"/>
      <c r="K27" s="166"/>
      <c r="L27" s="166"/>
      <c r="M27" s="165"/>
      <c r="N27" s="166"/>
      <c r="O27" s="166"/>
      <c r="P27" s="166"/>
      <c r="Q27" s="165"/>
      <c r="R27" s="166"/>
      <c r="S27" s="166"/>
      <c r="T27" s="166"/>
      <c r="U27" s="165"/>
      <c r="V27" s="166"/>
      <c r="W27" s="166"/>
      <c r="X27" s="179"/>
      <c r="Z27" s="170"/>
      <c r="AA27" s="170"/>
      <c r="AB27" s="170"/>
      <c r="AC27" s="170"/>
      <c r="AD27" s="148"/>
    </row>
    <row r="28" spans="2:30" ht="12.75" customHeight="1" x14ac:dyDescent="0.15">
      <c r="B28" s="172" t="s">
        <v>94</v>
      </c>
      <c r="C28" s="148"/>
      <c r="E28" s="161" t="s">
        <v>95</v>
      </c>
      <c r="F28" s="162" t="s">
        <v>96</v>
      </c>
      <c r="G28" s="163" t="s">
        <v>97</v>
      </c>
      <c r="H28" s="162" t="s">
        <v>98</v>
      </c>
      <c r="I28" s="161" t="s">
        <v>95</v>
      </c>
      <c r="J28" s="162" t="s">
        <v>96</v>
      </c>
      <c r="K28" s="163" t="s">
        <v>97</v>
      </c>
      <c r="L28" s="162" t="s">
        <v>98</v>
      </c>
      <c r="M28" s="161" t="s">
        <v>95</v>
      </c>
      <c r="N28" s="162" t="s">
        <v>96</v>
      </c>
      <c r="O28" s="163" t="s">
        <v>97</v>
      </c>
      <c r="P28" s="162" t="s">
        <v>98</v>
      </c>
      <c r="Q28" s="161" t="s">
        <v>95</v>
      </c>
      <c r="R28" s="162" t="s">
        <v>96</v>
      </c>
      <c r="S28" s="163" t="s">
        <v>97</v>
      </c>
      <c r="T28" s="162" t="s">
        <v>98</v>
      </c>
      <c r="U28" s="161" t="s">
        <v>95</v>
      </c>
      <c r="V28" s="162" t="s">
        <v>96</v>
      </c>
      <c r="W28" s="163" t="s">
        <v>97</v>
      </c>
      <c r="X28" s="162" t="s">
        <v>98</v>
      </c>
      <c r="Z28" s="170"/>
      <c r="AA28" s="170"/>
      <c r="AB28" s="170"/>
      <c r="AC28" s="170"/>
      <c r="AD28" s="148"/>
    </row>
    <row r="29" spans="2:30" ht="12.75" customHeight="1" x14ac:dyDescent="0.15">
      <c r="B29" s="165"/>
      <c r="C29" s="166"/>
      <c r="D29" s="166"/>
      <c r="E29" s="167"/>
      <c r="F29" s="168"/>
      <c r="G29" s="169" t="s">
        <v>99</v>
      </c>
      <c r="H29" s="168"/>
      <c r="I29" s="167"/>
      <c r="J29" s="168"/>
      <c r="K29" s="169" t="s">
        <v>99</v>
      </c>
      <c r="L29" s="168"/>
      <c r="M29" s="167"/>
      <c r="N29" s="168"/>
      <c r="O29" s="169" t="s">
        <v>99</v>
      </c>
      <c r="P29" s="168"/>
      <c r="Q29" s="167"/>
      <c r="R29" s="168"/>
      <c r="S29" s="169" t="s">
        <v>99</v>
      </c>
      <c r="T29" s="168"/>
      <c r="U29" s="167"/>
      <c r="V29" s="168"/>
      <c r="W29" s="169" t="s">
        <v>99</v>
      </c>
      <c r="X29" s="168"/>
      <c r="Z29" s="170"/>
      <c r="AA29" s="170"/>
      <c r="AB29" s="170"/>
      <c r="AC29" s="170"/>
      <c r="AD29" s="148"/>
    </row>
    <row r="30" spans="2:30" ht="12.75" customHeight="1" x14ac:dyDescent="0.15">
      <c r="B30" s="172" t="s">
        <v>0</v>
      </c>
      <c r="C30" s="148">
        <v>21</v>
      </c>
      <c r="D30" s="149" t="s">
        <v>1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172">
        <v>683</v>
      </c>
      <c r="N30" s="173">
        <v>1136</v>
      </c>
      <c r="O30" s="148">
        <v>886</v>
      </c>
      <c r="P30" s="173">
        <v>452033</v>
      </c>
      <c r="Q30" s="172">
        <v>578</v>
      </c>
      <c r="R30" s="173">
        <v>982</v>
      </c>
      <c r="S30" s="148">
        <v>702</v>
      </c>
      <c r="T30" s="173">
        <v>2248811</v>
      </c>
      <c r="U30" s="172">
        <v>588</v>
      </c>
      <c r="V30" s="173">
        <v>945</v>
      </c>
      <c r="W30" s="148">
        <v>699</v>
      </c>
      <c r="X30" s="173">
        <v>1120018</v>
      </c>
      <c r="Z30" s="170"/>
      <c r="AA30" s="170"/>
      <c r="AB30" s="170"/>
      <c r="AC30" s="170"/>
      <c r="AD30" s="148"/>
    </row>
    <row r="31" spans="2:30" ht="12.75" customHeight="1" x14ac:dyDescent="0.15">
      <c r="B31" s="172"/>
      <c r="C31" s="148">
        <v>22</v>
      </c>
      <c r="D31" s="178"/>
      <c r="E31" s="248">
        <v>0</v>
      </c>
      <c r="F31" s="248">
        <v>0</v>
      </c>
      <c r="G31" s="248">
        <v>0</v>
      </c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173">
        <v>650</v>
      </c>
      <c r="N31" s="173">
        <v>1200</v>
      </c>
      <c r="O31" s="173">
        <v>954</v>
      </c>
      <c r="P31" s="173">
        <v>289944.8</v>
      </c>
      <c r="Q31" s="173">
        <v>550</v>
      </c>
      <c r="R31" s="173">
        <v>950</v>
      </c>
      <c r="S31" s="173">
        <v>698</v>
      </c>
      <c r="T31" s="173">
        <v>2132498.7000000002</v>
      </c>
      <c r="U31" s="173">
        <v>550</v>
      </c>
      <c r="V31" s="173">
        <v>933.4</v>
      </c>
      <c r="W31" s="173">
        <v>702</v>
      </c>
      <c r="X31" s="173">
        <v>1067358.8</v>
      </c>
      <c r="Z31" s="148"/>
      <c r="AA31" s="148"/>
      <c r="AB31" s="148"/>
      <c r="AC31" s="148"/>
      <c r="AD31" s="148"/>
    </row>
    <row r="32" spans="2:30" ht="12.75" customHeight="1" x14ac:dyDescent="0.15">
      <c r="B32" s="165"/>
      <c r="C32" s="166">
        <v>23</v>
      </c>
      <c r="D32" s="179"/>
      <c r="E32" s="250">
        <v>0</v>
      </c>
      <c r="F32" s="250">
        <v>0</v>
      </c>
      <c r="G32" s="250">
        <v>0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303">
        <v>787.5</v>
      </c>
      <c r="N32" s="303">
        <v>1260</v>
      </c>
      <c r="O32" s="303">
        <v>973.08025216451301</v>
      </c>
      <c r="P32" s="303">
        <v>208027.4</v>
      </c>
      <c r="Q32" s="303">
        <v>609</v>
      </c>
      <c r="R32" s="303">
        <v>1003.0649999999999</v>
      </c>
      <c r="S32" s="303">
        <v>755.6924351726625</v>
      </c>
      <c r="T32" s="303">
        <v>1749284.7</v>
      </c>
      <c r="U32" s="303">
        <v>602.70000000000005</v>
      </c>
      <c r="V32" s="303">
        <v>997.5</v>
      </c>
      <c r="W32" s="303">
        <v>732.9531691990976</v>
      </c>
      <c r="X32" s="303">
        <v>926138.20000000019</v>
      </c>
      <c r="Z32" s="170"/>
      <c r="AA32" s="170"/>
      <c r="AB32" s="170"/>
      <c r="AC32" s="170"/>
      <c r="AD32" s="170"/>
    </row>
    <row r="33" spans="2:24" ht="12.75" customHeight="1" x14ac:dyDescent="0.15">
      <c r="B33" s="172" t="s">
        <v>100</v>
      </c>
      <c r="C33" s="148">
        <v>10</v>
      </c>
      <c r="D33" s="178" t="s">
        <v>101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173">
        <v>840</v>
      </c>
      <c r="N33" s="173">
        <v>1176</v>
      </c>
      <c r="O33" s="173">
        <v>948.41947800869991</v>
      </c>
      <c r="P33" s="173">
        <v>16892.7</v>
      </c>
      <c r="Q33" s="173">
        <v>682.5</v>
      </c>
      <c r="R33" s="173">
        <v>840</v>
      </c>
      <c r="S33" s="173">
        <v>727.45533233701201</v>
      </c>
      <c r="T33" s="173">
        <v>196839.2</v>
      </c>
      <c r="U33" s="173">
        <v>630</v>
      </c>
      <c r="V33" s="173">
        <v>812.7</v>
      </c>
      <c r="W33" s="173">
        <v>700.93039234268429</v>
      </c>
      <c r="X33" s="178">
        <v>80647.3</v>
      </c>
    </row>
    <row r="34" spans="2:24" ht="12.75" customHeight="1" x14ac:dyDescent="0.15">
      <c r="B34" s="172"/>
      <c r="C34" s="148">
        <v>11</v>
      </c>
      <c r="D34" s="178"/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173">
        <v>840</v>
      </c>
      <c r="N34" s="173">
        <v>1176</v>
      </c>
      <c r="O34" s="173">
        <v>953.87062757201659</v>
      </c>
      <c r="P34" s="173">
        <v>19918.400000000001</v>
      </c>
      <c r="Q34" s="173">
        <v>672</v>
      </c>
      <c r="R34" s="173">
        <v>840</v>
      </c>
      <c r="S34" s="173">
        <v>731.5357591799667</v>
      </c>
      <c r="T34" s="173">
        <v>144910.5</v>
      </c>
      <c r="U34" s="173">
        <v>639.97500000000002</v>
      </c>
      <c r="V34" s="173">
        <v>735</v>
      </c>
      <c r="W34" s="173">
        <v>681.46760168889273</v>
      </c>
      <c r="X34" s="178">
        <v>79778.5</v>
      </c>
    </row>
    <row r="35" spans="2:24" ht="12.75" customHeight="1" x14ac:dyDescent="0.15">
      <c r="B35" s="172"/>
      <c r="C35" s="148">
        <v>12</v>
      </c>
      <c r="D35" s="178"/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173">
        <v>787.5</v>
      </c>
      <c r="N35" s="173">
        <v>1187.0250000000001</v>
      </c>
      <c r="O35" s="173">
        <v>956.16075749062645</v>
      </c>
      <c r="P35" s="173">
        <v>21574.6</v>
      </c>
      <c r="Q35" s="173">
        <v>661.5</v>
      </c>
      <c r="R35" s="173">
        <v>840</v>
      </c>
      <c r="S35" s="173">
        <v>731.4063109930313</v>
      </c>
      <c r="T35" s="173">
        <v>126672.6</v>
      </c>
      <c r="U35" s="173">
        <v>630</v>
      </c>
      <c r="V35" s="173">
        <v>735</v>
      </c>
      <c r="W35" s="173">
        <v>677.2894913264148</v>
      </c>
      <c r="X35" s="178">
        <v>76165.7</v>
      </c>
    </row>
    <row r="36" spans="2:24" ht="12.75" customHeight="1" x14ac:dyDescent="0.15">
      <c r="B36" s="172" t="s">
        <v>102</v>
      </c>
      <c r="C36" s="148">
        <v>1</v>
      </c>
      <c r="D36" s="178" t="s">
        <v>101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173">
        <v>840</v>
      </c>
      <c r="N36" s="173">
        <v>1176</v>
      </c>
      <c r="O36" s="173">
        <v>979.30716341541415</v>
      </c>
      <c r="P36" s="173">
        <v>16732.399999999998</v>
      </c>
      <c r="Q36" s="173">
        <v>661.5</v>
      </c>
      <c r="R36" s="173">
        <v>840</v>
      </c>
      <c r="S36" s="173">
        <v>731.25768806886617</v>
      </c>
      <c r="T36" s="173">
        <v>139664.29999999999</v>
      </c>
      <c r="U36" s="178">
        <v>630</v>
      </c>
      <c r="V36" s="173">
        <v>735</v>
      </c>
      <c r="W36" s="173">
        <v>679.50319428987257</v>
      </c>
      <c r="X36" s="173">
        <v>62398.600000000006</v>
      </c>
    </row>
    <row r="37" spans="2:24" ht="12.75" customHeight="1" x14ac:dyDescent="0.15">
      <c r="B37" s="172"/>
      <c r="C37" s="148">
        <v>2</v>
      </c>
      <c r="D37" s="178"/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173">
        <v>913.5</v>
      </c>
      <c r="N37" s="173">
        <v>1212.75</v>
      </c>
      <c r="O37" s="173">
        <v>1050.229567048154</v>
      </c>
      <c r="P37" s="173">
        <v>18052</v>
      </c>
      <c r="Q37" s="173">
        <v>682.5</v>
      </c>
      <c r="R37" s="173">
        <v>840</v>
      </c>
      <c r="S37" s="173">
        <v>745.47490515933259</v>
      </c>
      <c r="T37" s="173">
        <v>125931.7</v>
      </c>
      <c r="U37" s="173">
        <v>630</v>
      </c>
      <c r="V37" s="173">
        <v>735</v>
      </c>
      <c r="W37" s="173">
        <v>678.7149260390571</v>
      </c>
      <c r="X37" s="178">
        <v>92677.8</v>
      </c>
    </row>
    <row r="38" spans="2:24" ht="12.75" customHeight="1" x14ac:dyDescent="0.15">
      <c r="B38" s="172"/>
      <c r="C38" s="148">
        <v>3</v>
      </c>
      <c r="D38" s="178"/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0</v>
      </c>
      <c r="M38" s="173">
        <v>882</v>
      </c>
      <c r="N38" s="173">
        <v>1190.7</v>
      </c>
      <c r="O38" s="173">
        <v>1020.0304048690132</v>
      </c>
      <c r="P38" s="173">
        <v>14627.8</v>
      </c>
      <c r="Q38" s="173">
        <v>714</v>
      </c>
      <c r="R38" s="173">
        <v>840</v>
      </c>
      <c r="S38" s="173">
        <v>785.45982605597328</v>
      </c>
      <c r="T38" s="173">
        <v>106572.5</v>
      </c>
      <c r="U38" s="173">
        <v>630</v>
      </c>
      <c r="V38" s="173">
        <v>750.01499999999999</v>
      </c>
      <c r="W38" s="173">
        <v>683.49825142337511</v>
      </c>
      <c r="X38" s="178">
        <v>80453.100000000006</v>
      </c>
    </row>
    <row r="39" spans="2:24" ht="12.75" customHeight="1" x14ac:dyDescent="0.15">
      <c r="B39" s="172"/>
      <c r="C39" s="148">
        <v>4</v>
      </c>
      <c r="D39" s="178"/>
      <c r="E39" s="248">
        <v>0</v>
      </c>
      <c r="F39" s="248">
        <v>0</v>
      </c>
      <c r="G39" s="248">
        <v>0</v>
      </c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173">
        <v>892.5</v>
      </c>
      <c r="N39" s="173">
        <v>1190.7</v>
      </c>
      <c r="O39" s="173">
        <v>1047.585291493159</v>
      </c>
      <c r="P39" s="173">
        <v>16833.7</v>
      </c>
      <c r="Q39" s="173">
        <v>714</v>
      </c>
      <c r="R39" s="173">
        <v>840</v>
      </c>
      <c r="S39" s="173">
        <v>777.41535561294484</v>
      </c>
      <c r="T39" s="173">
        <v>130769.29999999999</v>
      </c>
      <c r="U39" s="173">
        <v>661.5</v>
      </c>
      <c r="V39" s="173">
        <v>787.5</v>
      </c>
      <c r="W39" s="173">
        <v>712.62351706865832</v>
      </c>
      <c r="X39" s="178">
        <v>88391.6</v>
      </c>
    </row>
    <row r="40" spans="2:24" ht="12.75" customHeight="1" x14ac:dyDescent="0.15">
      <c r="B40" s="172"/>
      <c r="C40" s="148">
        <v>5</v>
      </c>
      <c r="D40" s="178"/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173">
        <v>871.5</v>
      </c>
      <c r="N40" s="173">
        <v>1155</v>
      </c>
      <c r="O40" s="173">
        <v>995.21979944638849</v>
      </c>
      <c r="P40" s="173">
        <v>26204.9</v>
      </c>
      <c r="Q40" s="173">
        <v>703.5</v>
      </c>
      <c r="R40" s="173">
        <v>840</v>
      </c>
      <c r="S40" s="173">
        <v>761.38401451696268</v>
      </c>
      <c r="T40" s="173">
        <v>186675.90000000002</v>
      </c>
      <c r="U40" s="173">
        <v>630</v>
      </c>
      <c r="V40" s="173">
        <v>787.5</v>
      </c>
      <c r="W40" s="173">
        <v>695.58382359077029</v>
      </c>
      <c r="X40" s="173">
        <v>104192.5</v>
      </c>
    </row>
    <row r="41" spans="2:24" ht="12.75" customHeight="1" x14ac:dyDescent="0.15">
      <c r="B41" s="165"/>
      <c r="C41" s="166">
        <v>6</v>
      </c>
      <c r="D41" s="179"/>
      <c r="E41" s="250">
        <v>0</v>
      </c>
      <c r="F41" s="250">
        <v>0</v>
      </c>
      <c r="G41" s="250">
        <v>0</v>
      </c>
      <c r="H41" s="250">
        <v>0</v>
      </c>
      <c r="I41" s="250">
        <v>0</v>
      </c>
      <c r="J41" s="250">
        <v>0</v>
      </c>
      <c r="K41" s="250">
        <v>0</v>
      </c>
      <c r="L41" s="250">
        <v>0</v>
      </c>
      <c r="M41" s="145">
        <v>882</v>
      </c>
      <c r="N41" s="145">
        <v>1176</v>
      </c>
      <c r="O41" s="145">
        <v>1003.8527004909984</v>
      </c>
      <c r="P41" s="145">
        <v>23843.4</v>
      </c>
      <c r="Q41" s="145">
        <v>672</v>
      </c>
      <c r="R41" s="145">
        <v>829.5</v>
      </c>
      <c r="S41" s="145">
        <v>741.43449977331932</v>
      </c>
      <c r="T41" s="145">
        <v>141288.09999999998</v>
      </c>
      <c r="U41" s="145">
        <v>672</v>
      </c>
      <c r="V41" s="145">
        <v>819</v>
      </c>
      <c r="W41" s="145">
        <v>701.86926993544694</v>
      </c>
      <c r="X41" s="179">
        <v>129111.20000000001</v>
      </c>
    </row>
    <row r="42" spans="2:24" ht="12.75" customHeight="1" x14ac:dyDescent="0.15">
      <c r="B42" s="294" t="s">
        <v>191</v>
      </c>
      <c r="C42" s="295"/>
      <c r="D42" s="296"/>
      <c r="E42" s="161"/>
      <c r="F42" s="246"/>
      <c r="G42" s="163"/>
      <c r="H42" s="246"/>
      <c r="I42" s="161"/>
      <c r="J42" s="246"/>
      <c r="K42" s="163"/>
      <c r="L42" s="246"/>
      <c r="M42" s="172"/>
      <c r="N42" s="173"/>
      <c r="O42" s="148"/>
      <c r="P42" s="173"/>
      <c r="Q42" s="172"/>
      <c r="R42" s="173"/>
      <c r="S42" s="148"/>
      <c r="T42" s="173"/>
      <c r="U42" s="172"/>
      <c r="V42" s="173"/>
      <c r="W42" s="148"/>
      <c r="X42" s="173"/>
    </row>
    <row r="43" spans="2:24" ht="12.75" customHeight="1" x14ac:dyDescent="0.15">
      <c r="B43" s="297">
        <v>41061</v>
      </c>
      <c r="C43" s="298"/>
      <c r="D43" s="299">
        <v>41075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5">
        <v>892.5</v>
      </c>
      <c r="N43" s="245">
        <v>1176</v>
      </c>
      <c r="O43" s="245">
        <v>1008.2290470723307</v>
      </c>
      <c r="P43" s="173">
        <v>13930.9</v>
      </c>
      <c r="Q43" s="245">
        <v>682.5</v>
      </c>
      <c r="R43" s="245">
        <v>819</v>
      </c>
      <c r="S43" s="245">
        <v>744.66792564557318</v>
      </c>
      <c r="T43" s="173">
        <v>79756.399999999994</v>
      </c>
      <c r="U43" s="245">
        <v>672</v>
      </c>
      <c r="V43" s="245">
        <v>819</v>
      </c>
      <c r="W43" s="245">
        <v>699.79627279936403</v>
      </c>
      <c r="X43" s="173">
        <v>67401.100000000006</v>
      </c>
    </row>
    <row r="44" spans="2:24" ht="12.75" customHeight="1" x14ac:dyDescent="0.15">
      <c r="B44" s="297">
        <v>41078</v>
      </c>
      <c r="C44" s="298"/>
      <c r="D44" s="300">
        <v>41089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172">
        <v>882</v>
      </c>
      <c r="N44" s="173">
        <v>1155</v>
      </c>
      <c r="O44" s="148">
        <v>992.9928774928776</v>
      </c>
      <c r="P44" s="173">
        <v>9912.5</v>
      </c>
      <c r="Q44" s="172">
        <v>672</v>
      </c>
      <c r="R44" s="173">
        <v>829.5</v>
      </c>
      <c r="S44" s="148">
        <v>738.44099577961163</v>
      </c>
      <c r="T44" s="173">
        <v>61531.7</v>
      </c>
      <c r="U44" s="172">
        <v>672</v>
      </c>
      <c r="V44" s="173">
        <v>819</v>
      </c>
      <c r="W44" s="148">
        <v>704.05746366904009</v>
      </c>
      <c r="X44" s="173">
        <v>61710.1</v>
      </c>
    </row>
    <row r="45" spans="2:24" ht="12.75" customHeight="1" x14ac:dyDescent="0.15">
      <c r="B45" s="301"/>
      <c r="C45" s="302"/>
      <c r="D45" s="302"/>
      <c r="E45" s="250"/>
      <c r="F45" s="250"/>
      <c r="G45" s="250"/>
      <c r="H45" s="250"/>
      <c r="I45" s="250"/>
      <c r="J45" s="250"/>
      <c r="K45" s="250"/>
      <c r="L45" s="250"/>
      <c r="M45" s="304"/>
      <c r="N45" s="304"/>
      <c r="O45" s="304"/>
      <c r="P45" s="145"/>
      <c r="Q45" s="304"/>
      <c r="R45" s="304"/>
      <c r="S45" s="304"/>
      <c r="T45" s="145"/>
      <c r="U45" s="304"/>
      <c r="V45" s="304"/>
      <c r="W45" s="304"/>
      <c r="X45" s="145"/>
    </row>
    <row r="46" spans="2:24" ht="6" customHeight="1" x14ac:dyDescent="0.15"/>
    <row r="47" spans="2:24" ht="12.75" customHeight="1" x14ac:dyDescent="0.15">
      <c r="B47" s="191" t="s">
        <v>108</v>
      </c>
      <c r="C47" s="149" t="s">
        <v>197</v>
      </c>
      <c r="L47" s="232" t="s">
        <v>198</v>
      </c>
      <c r="M47" s="149" t="s">
        <v>199</v>
      </c>
    </row>
    <row r="48" spans="2:24" ht="12.75" customHeight="1" x14ac:dyDescent="0.15">
      <c r="B48" s="232" t="s">
        <v>111</v>
      </c>
      <c r="C48" s="149" t="s">
        <v>200</v>
      </c>
      <c r="M48" s="149" t="s">
        <v>201</v>
      </c>
    </row>
    <row r="49" spans="2:26" ht="12.75" customHeight="1" x14ac:dyDescent="0.15">
      <c r="B49" s="232" t="s">
        <v>202</v>
      </c>
      <c r="C49" s="149" t="s">
        <v>113</v>
      </c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148"/>
      <c r="Y49" s="148"/>
      <c r="Z49" s="148"/>
    </row>
    <row r="50" spans="2:26" x14ac:dyDescent="0.15">
      <c r="B50" s="232"/>
      <c r="X50" s="148"/>
      <c r="Y50" s="148"/>
      <c r="Z50" s="148"/>
    </row>
    <row r="51" spans="2:26" x14ac:dyDescent="0.15">
      <c r="X51" s="148"/>
      <c r="Y51" s="148"/>
      <c r="Z51" s="148"/>
    </row>
    <row r="52" spans="2:26" x14ac:dyDescent="0.15"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48"/>
      <c r="Y52" s="148"/>
      <c r="Z52" s="148"/>
    </row>
    <row r="53" spans="2:26" x14ac:dyDescent="0.15">
      <c r="X53" s="148"/>
      <c r="Y53" s="148"/>
      <c r="Z53" s="148"/>
    </row>
    <row r="54" spans="2:26" x14ac:dyDescent="0.15">
      <c r="X54" s="148"/>
      <c r="Y54" s="148"/>
      <c r="Z54" s="148"/>
    </row>
    <row r="55" spans="2:26" x14ac:dyDescent="0.15">
      <c r="X55" s="148"/>
      <c r="Y55" s="148"/>
      <c r="Z55" s="148"/>
    </row>
    <row r="56" spans="2:26" x14ac:dyDescent="0.15">
      <c r="X56" s="148"/>
      <c r="Y56" s="148"/>
      <c r="Z56" s="148"/>
    </row>
    <row r="57" spans="2:26" x14ac:dyDescent="0.15">
      <c r="X57" s="148"/>
      <c r="Y57" s="148"/>
      <c r="Z57" s="148"/>
    </row>
    <row r="58" spans="2:26" x14ac:dyDescent="0.15">
      <c r="X58" s="148"/>
      <c r="Y58" s="148"/>
      <c r="Z58" s="148"/>
    </row>
    <row r="59" spans="2:26" x14ac:dyDescent="0.15">
      <c r="X59" s="148"/>
      <c r="Y59" s="148"/>
      <c r="Z59" s="148"/>
    </row>
    <row r="60" spans="2:26" x14ac:dyDescent="0.15">
      <c r="X60" s="148"/>
      <c r="Y60" s="148"/>
      <c r="Z60" s="148"/>
    </row>
    <row r="61" spans="2:26" x14ac:dyDescent="0.15">
      <c r="X61" s="148"/>
      <c r="Y61" s="148"/>
      <c r="Z61" s="148"/>
    </row>
    <row r="62" spans="2:26" x14ac:dyDescent="0.15">
      <c r="X62" s="148"/>
      <c r="Y62" s="148"/>
      <c r="Z62" s="148"/>
    </row>
  </sheetData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49" customWidth="1"/>
    <col min="2" max="2" width="6" style="149" customWidth="1"/>
    <col min="3" max="3" width="2.625" style="149" customWidth="1"/>
    <col min="4" max="6" width="5.5" style="149" customWidth="1"/>
    <col min="7" max="7" width="5.875" style="149" customWidth="1"/>
    <col min="8" max="8" width="7.75" style="149" customWidth="1"/>
    <col min="9" max="11" width="5.875" style="149" customWidth="1"/>
    <col min="12" max="12" width="7.75" style="149" customWidth="1"/>
    <col min="13" max="14" width="5.75" style="149" customWidth="1"/>
    <col min="15" max="15" width="5.875" style="149" customWidth="1"/>
    <col min="16" max="16" width="7.625" style="149" customWidth="1"/>
    <col min="17" max="17" width="5.5" style="149" customWidth="1"/>
    <col min="18" max="18" width="5.75" style="149" customWidth="1"/>
    <col min="19" max="19" width="5.875" style="149" customWidth="1"/>
    <col min="20" max="20" width="8.25" style="149" customWidth="1"/>
    <col min="21" max="23" width="5.875" style="149" customWidth="1"/>
    <col min="24" max="24" width="8" style="149" customWidth="1"/>
    <col min="25" max="25" width="7.5" style="149"/>
    <col min="26" max="26" width="11.125" style="149" customWidth="1"/>
    <col min="27" max="31" width="18.125" style="149" customWidth="1"/>
    <col min="32" max="35" width="7" style="149" customWidth="1"/>
    <col min="36" max="16384" width="7.5" style="149"/>
  </cols>
  <sheetData>
    <row r="2" spans="2:35" x14ac:dyDescent="0.15">
      <c r="B2" s="149" t="s">
        <v>203</v>
      </c>
    </row>
    <row r="3" spans="2:35" x14ac:dyDescent="0.15">
      <c r="X3" s="150" t="s">
        <v>87</v>
      </c>
    </row>
    <row r="4" spans="2:35" ht="6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2:35" ht="23.25" customHeight="1" x14ac:dyDescent="0.15">
      <c r="B5" s="172"/>
      <c r="C5" s="183" t="s">
        <v>88</v>
      </c>
      <c r="D5" s="244"/>
      <c r="E5" s="305" t="s">
        <v>204</v>
      </c>
      <c r="F5" s="306"/>
      <c r="G5" s="306"/>
      <c r="H5" s="307"/>
      <c r="I5" s="151" t="s">
        <v>205</v>
      </c>
      <c r="J5" s="291"/>
      <c r="K5" s="291"/>
      <c r="L5" s="171"/>
      <c r="M5" s="151" t="s">
        <v>206</v>
      </c>
      <c r="N5" s="291"/>
      <c r="O5" s="291"/>
      <c r="P5" s="171"/>
      <c r="Q5" s="151" t="s">
        <v>207</v>
      </c>
      <c r="R5" s="291"/>
      <c r="S5" s="291"/>
      <c r="T5" s="171"/>
      <c r="U5" s="151" t="s">
        <v>208</v>
      </c>
      <c r="V5" s="291"/>
      <c r="W5" s="291"/>
      <c r="X5" s="171"/>
      <c r="Z5" s="170"/>
      <c r="AA5" s="292"/>
      <c r="AB5" s="292"/>
      <c r="AC5" s="292"/>
      <c r="AD5" s="292"/>
      <c r="AE5" s="292"/>
      <c r="AF5" s="292"/>
      <c r="AG5" s="292"/>
      <c r="AH5" s="292"/>
      <c r="AI5" s="292"/>
    </row>
    <row r="6" spans="2:35" ht="13.5" x14ac:dyDescent="0.15">
      <c r="B6" s="172"/>
      <c r="C6" s="165"/>
      <c r="D6" s="179"/>
      <c r="E6" s="308"/>
      <c r="F6" s="309"/>
      <c r="G6" s="309"/>
      <c r="H6" s="310"/>
      <c r="I6" s="165"/>
      <c r="J6" s="166"/>
      <c r="K6" s="166"/>
      <c r="L6" s="179"/>
      <c r="M6" s="165"/>
      <c r="N6" s="166"/>
      <c r="O6" s="166"/>
      <c r="P6" s="179"/>
      <c r="Q6" s="165"/>
      <c r="R6" s="166"/>
      <c r="S6" s="166"/>
      <c r="T6" s="179"/>
      <c r="U6" s="165"/>
      <c r="V6" s="166"/>
      <c r="W6" s="166"/>
      <c r="X6" s="179"/>
      <c r="Z6" s="170"/>
      <c r="AA6" s="170"/>
      <c r="AB6" s="170"/>
      <c r="AC6" s="170"/>
      <c r="AD6" s="170"/>
      <c r="AE6" s="170"/>
      <c r="AF6" s="170"/>
      <c r="AG6" s="170"/>
      <c r="AH6" s="170"/>
      <c r="AI6" s="170"/>
    </row>
    <row r="7" spans="2:35" ht="12.75" customHeight="1" x14ac:dyDescent="0.15">
      <c r="B7" s="172" t="s">
        <v>94</v>
      </c>
      <c r="C7" s="148"/>
      <c r="E7" s="161" t="s">
        <v>95</v>
      </c>
      <c r="F7" s="162" t="s">
        <v>96</v>
      </c>
      <c r="G7" s="163" t="s">
        <v>97</v>
      </c>
      <c r="H7" s="162" t="s">
        <v>98</v>
      </c>
      <c r="I7" s="172" t="s">
        <v>95</v>
      </c>
      <c r="J7" s="311" t="s">
        <v>96</v>
      </c>
      <c r="K7" s="148" t="s">
        <v>97</v>
      </c>
      <c r="L7" s="311" t="s">
        <v>98</v>
      </c>
      <c r="M7" s="172" t="s">
        <v>95</v>
      </c>
      <c r="N7" s="311" t="s">
        <v>96</v>
      </c>
      <c r="O7" s="148" t="s">
        <v>97</v>
      </c>
      <c r="P7" s="311" t="s">
        <v>98</v>
      </c>
      <c r="Q7" s="172" t="s">
        <v>95</v>
      </c>
      <c r="R7" s="311" t="s">
        <v>96</v>
      </c>
      <c r="S7" s="148" t="s">
        <v>97</v>
      </c>
      <c r="T7" s="311" t="s">
        <v>98</v>
      </c>
      <c r="U7" s="172" t="s">
        <v>95</v>
      </c>
      <c r="V7" s="311" t="s">
        <v>96</v>
      </c>
      <c r="W7" s="148" t="s">
        <v>97</v>
      </c>
      <c r="X7" s="311" t="s">
        <v>98</v>
      </c>
      <c r="Z7" s="170"/>
      <c r="AA7" s="170"/>
      <c r="AB7" s="170"/>
      <c r="AC7" s="170"/>
      <c r="AD7" s="170"/>
      <c r="AE7" s="170"/>
      <c r="AF7" s="170"/>
      <c r="AG7" s="170"/>
      <c r="AH7" s="170"/>
      <c r="AI7" s="170"/>
    </row>
    <row r="8" spans="2:35" ht="12.75" customHeight="1" x14ac:dyDescent="0.15">
      <c r="B8" s="165"/>
      <c r="C8" s="166"/>
      <c r="D8" s="166"/>
      <c r="E8" s="167"/>
      <c r="F8" s="168"/>
      <c r="G8" s="169" t="s">
        <v>99</v>
      </c>
      <c r="H8" s="168"/>
      <c r="I8" s="165"/>
      <c r="J8" s="145"/>
      <c r="K8" s="166" t="s">
        <v>99</v>
      </c>
      <c r="L8" s="145"/>
      <c r="M8" s="165"/>
      <c r="N8" s="145"/>
      <c r="O8" s="166" t="s">
        <v>99</v>
      </c>
      <c r="P8" s="145"/>
      <c r="Q8" s="165"/>
      <c r="R8" s="145"/>
      <c r="S8" s="166" t="s">
        <v>99</v>
      </c>
      <c r="T8" s="145"/>
      <c r="U8" s="165"/>
      <c r="V8" s="145"/>
      <c r="W8" s="166" t="s">
        <v>99</v>
      </c>
      <c r="X8" s="145"/>
      <c r="Z8" s="170"/>
      <c r="AA8" s="170"/>
      <c r="AB8" s="170"/>
      <c r="AC8" s="170"/>
      <c r="AD8" s="170"/>
      <c r="AE8" s="170"/>
      <c r="AF8" s="170"/>
      <c r="AG8" s="170"/>
      <c r="AH8" s="170"/>
      <c r="AI8" s="170"/>
    </row>
    <row r="9" spans="2:35" ht="12.75" customHeight="1" x14ac:dyDescent="0.15">
      <c r="B9" s="172" t="s">
        <v>0</v>
      </c>
      <c r="C9" s="148">
        <v>21</v>
      </c>
      <c r="D9" s="149" t="s">
        <v>1</v>
      </c>
      <c r="E9" s="172">
        <v>683</v>
      </c>
      <c r="F9" s="173">
        <v>1260</v>
      </c>
      <c r="G9" s="148">
        <v>904</v>
      </c>
      <c r="H9" s="173">
        <v>226729</v>
      </c>
      <c r="I9" s="172">
        <v>1050</v>
      </c>
      <c r="J9" s="173">
        <v>1890</v>
      </c>
      <c r="K9" s="148">
        <v>1652</v>
      </c>
      <c r="L9" s="173">
        <v>287950</v>
      </c>
      <c r="M9" s="172">
        <v>1785</v>
      </c>
      <c r="N9" s="173">
        <v>2730</v>
      </c>
      <c r="O9" s="148">
        <v>2177</v>
      </c>
      <c r="P9" s="173">
        <v>680990</v>
      </c>
      <c r="Q9" s="172">
        <v>1680</v>
      </c>
      <c r="R9" s="173">
        <v>2415</v>
      </c>
      <c r="S9" s="148">
        <v>2023</v>
      </c>
      <c r="T9" s="173">
        <v>426034</v>
      </c>
      <c r="U9" s="172">
        <v>2100</v>
      </c>
      <c r="V9" s="173">
        <v>3360</v>
      </c>
      <c r="W9" s="148">
        <v>2743</v>
      </c>
      <c r="X9" s="173">
        <v>540158</v>
      </c>
      <c r="Z9" s="170"/>
      <c r="AA9" s="170"/>
      <c r="AB9" s="170"/>
      <c r="AC9" s="170"/>
      <c r="AD9" s="170"/>
      <c r="AE9" s="170"/>
      <c r="AF9" s="170"/>
      <c r="AG9" s="170"/>
      <c r="AH9" s="170"/>
      <c r="AI9" s="170"/>
    </row>
    <row r="10" spans="2:35" ht="12.75" customHeight="1" x14ac:dyDescent="0.15">
      <c r="B10" s="172"/>
      <c r="C10" s="148">
        <v>22</v>
      </c>
      <c r="D10" s="178"/>
      <c r="E10" s="173">
        <v>650</v>
      </c>
      <c r="F10" s="173">
        <v>1302</v>
      </c>
      <c r="G10" s="178">
        <v>975</v>
      </c>
      <c r="H10" s="173">
        <v>318719.5</v>
      </c>
      <c r="I10" s="173">
        <v>1000</v>
      </c>
      <c r="J10" s="173">
        <v>2030</v>
      </c>
      <c r="K10" s="173">
        <v>1721</v>
      </c>
      <c r="L10" s="173">
        <v>200060.1</v>
      </c>
      <c r="M10" s="173">
        <v>1700</v>
      </c>
      <c r="N10" s="173">
        <v>2500</v>
      </c>
      <c r="O10" s="173">
        <v>2172</v>
      </c>
      <c r="P10" s="173">
        <v>545193.1</v>
      </c>
      <c r="Q10" s="173">
        <v>1500</v>
      </c>
      <c r="R10" s="173">
        <v>2300</v>
      </c>
      <c r="S10" s="173">
        <v>1983</v>
      </c>
      <c r="T10" s="173">
        <v>280909.3</v>
      </c>
      <c r="U10" s="173">
        <v>2500</v>
      </c>
      <c r="V10" s="173">
        <v>3165</v>
      </c>
      <c r="W10" s="173">
        <v>2919</v>
      </c>
      <c r="X10" s="178">
        <v>384859.4</v>
      </c>
      <c r="Z10" s="148"/>
      <c r="AA10" s="148"/>
      <c r="AB10" s="148"/>
      <c r="AC10" s="148"/>
      <c r="AD10" s="148"/>
      <c r="AE10" s="148"/>
    </row>
    <row r="11" spans="2:35" ht="12.75" customHeight="1" x14ac:dyDescent="0.15">
      <c r="B11" s="165"/>
      <c r="C11" s="166">
        <v>23</v>
      </c>
      <c r="D11" s="179"/>
      <c r="E11" s="180">
        <v>682.5</v>
      </c>
      <c r="F11" s="180">
        <v>1308.3</v>
      </c>
      <c r="G11" s="180">
        <v>1020.9516762751759</v>
      </c>
      <c r="H11" s="180">
        <v>189586.59999999995</v>
      </c>
      <c r="I11" s="180">
        <v>1050</v>
      </c>
      <c r="J11" s="180">
        <v>2152.5</v>
      </c>
      <c r="K11" s="180">
        <v>1724.134549852593</v>
      </c>
      <c r="L11" s="180">
        <v>113623.40000000001</v>
      </c>
      <c r="M11" s="180">
        <v>1942.5</v>
      </c>
      <c r="N11" s="180">
        <v>2625</v>
      </c>
      <c r="O11" s="180">
        <v>2264.4243513083547</v>
      </c>
      <c r="P11" s="180">
        <v>382355.30000000005</v>
      </c>
      <c r="Q11" s="180">
        <v>1575</v>
      </c>
      <c r="R11" s="180">
        <v>2415</v>
      </c>
      <c r="S11" s="180">
        <v>1976.4316151537421</v>
      </c>
      <c r="T11" s="180">
        <v>176984.59999999998</v>
      </c>
      <c r="U11" s="180">
        <v>2625</v>
      </c>
      <c r="V11" s="180">
        <v>3570</v>
      </c>
      <c r="W11" s="180">
        <v>2973.3181475045581</v>
      </c>
      <c r="X11" s="181">
        <v>240387.19999999998</v>
      </c>
      <c r="Z11" s="170"/>
      <c r="AA11" s="170"/>
      <c r="AB11" s="170"/>
      <c r="AC11" s="170"/>
      <c r="AD11" s="170"/>
      <c r="AE11" s="148"/>
    </row>
    <row r="12" spans="2:35" ht="12.75" customHeight="1" x14ac:dyDescent="0.15">
      <c r="B12" s="172" t="s">
        <v>100</v>
      </c>
      <c r="C12" s="148">
        <v>10</v>
      </c>
      <c r="D12" s="178" t="s">
        <v>101</v>
      </c>
      <c r="E12" s="173">
        <v>892.5</v>
      </c>
      <c r="F12" s="173">
        <v>1285.2</v>
      </c>
      <c r="G12" s="173">
        <v>1147.0985387958938</v>
      </c>
      <c r="H12" s="173">
        <v>8665.7000000000007</v>
      </c>
      <c r="I12" s="173">
        <v>1575</v>
      </c>
      <c r="J12" s="173">
        <v>1732.5</v>
      </c>
      <c r="K12" s="173">
        <v>1624.3142597002384</v>
      </c>
      <c r="L12" s="173">
        <v>8275.5</v>
      </c>
      <c r="M12" s="173">
        <v>2205</v>
      </c>
      <c r="N12" s="173">
        <v>2415</v>
      </c>
      <c r="O12" s="173">
        <v>2288.9378029079162</v>
      </c>
      <c r="P12" s="173">
        <v>34321</v>
      </c>
      <c r="Q12" s="173">
        <v>1942.5</v>
      </c>
      <c r="R12" s="173">
        <v>2415</v>
      </c>
      <c r="S12" s="173">
        <v>2105.1156342729973</v>
      </c>
      <c r="T12" s="173">
        <v>14191.7</v>
      </c>
      <c r="U12" s="173">
        <v>2835</v>
      </c>
      <c r="V12" s="173">
        <v>3150</v>
      </c>
      <c r="W12" s="173">
        <v>2978.2572187188853</v>
      </c>
      <c r="X12" s="178">
        <v>24987.800000000003</v>
      </c>
      <c r="Z12" s="148"/>
    </row>
    <row r="13" spans="2:35" ht="12.75" customHeight="1" x14ac:dyDescent="0.15">
      <c r="B13" s="172"/>
      <c r="C13" s="148">
        <v>11</v>
      </c>
      <c r="D13" s="178"/>
      <c r="E13" s="173">
        <v>892.5</v>
      </c>
      <c r="F13" s="173">
        <v>1285.2</v>
      </c>
      <c r="G13" s="173">
        <v>1158.8123038664216</v>
      </c>
      <c r="H13" s="173">
        <v>8387.9</v>
      </c>
      <c r="I13" s="173">
        <v>1260</v>
      </c>
      <c r="J13" s="173">
        <v>1732.5</v>
      </c>
      <c r="K13" s="173">
        <v>1569.3508555300762</v>
      </c>
      <c r="L13" s="173">
        <v>7719.9</v>
      </c>
      <c r="M13" s="173">
        <v>2205</v>
      </c>
      <c r="N13" s="173">
        <v>2362.5</v>
      </c>
      <c r="O13" s="173">
        <v>2283.8694662805133</v>
      </c>
      <c r="P13" s="173">
        <v>28173</v>
      </c>
      <c r="Q13" s="173">
        <v>1890</v>
      </c>
      <c r="R13" s="173">
        <v>2341.5</v>
      </c>
      <c r="S13" s="173">
        <v>2106.0102389078497</v>
      </c>
      <c r="T13" s="173">
        <v>10969.2</v>
      </c>
      <c r="U13" s="173">
        <v>2835</v>
      </c>
      <c r="V13" s="173">
        <v>3150</v>
      </c>
      <c r="W13" s="173">
        <v>2974.418040508715</v>
      </c>
      <c r="X13" s="178">
        <v>26180.1</v>
      </c>
      <c r="Z13" s="148"/>
    </row>
    <row r="14" spans="2:35" ht="12.75" customHeight="1" x14ac:dyDescent="0.15">
      <c r="B14" s="172"/>
      <c r="C14" s="148">
        <v>12</v>
      </c>
      <c r="D14" s="178"/>
      <c r="E14" s="173">
        <v>945</v>
      </c>
      <c r="F14" s="173">
        <v>1285.2</v>
      </c>
      <c r="G14" s="173">
        <v>1139.9541341207851</v>
      </c>
      <c r="H14" s="173">
        <v>30888</v>
      </c>
      <c r="I14" s="173">
        <v>1260</v>
      </c>
      <c r="J14" s="173">
        <v>1606.5</v>
      </c>
      <c r="K14" s="173">
        <v>1521.5181180596144</v>
      </c>
      <c r="L14" s="173">
        <v>9041.5</v>
      </c>
      <c r="M14" s="173">
        <v>2205</v>
      </c>
      <c r="N14" s="173">
        <v>2362.5</v>
      </c>
      <c r="O14" s="173">
        <v>2293.6521739130435</v>
      </c>
      <c r="P14" s="173">
        <v>34246.600000000006</v>
      </c>
      <c r="Q14" s="173">
        <v>1890</v>
      </c>
      <c r="R14" s="173">
        <v>2341.5</v>
      </c>
      <c r="S14" s="173">
        <v>2108.0903812168644</v>
      </c>
      <c r="T14" s="173">
        <v>16291.2</v>
      </c>
      <c r="U14" s="173">
        <v>2835</v>
      </c>
      <c r="V14" s="173">
        <v>3150</v>
      </c>
      <c r="W14" s="173">
        <v>2985.6985740291261</v>
      </c>
      <c r="X14" s="178">
        <v>25692.7</v>
      </c>
      <c r="Z14" s="148"/>
    </row>
    <row r="15" spans="2:35" ht="12.75" customHeight="1" x14ac:dyDescent="0.15">
      <c r="B15" s="172" t="s">
        <v>102</v>
      </c>
      <c r="C15" s="148">
        <v>1</v>
      </c>
      <c r="D15" s="178" t="s">
        <v>101</v>
      </c>
      <c r="E15" s="173">
        <v>945</v>
      </c>
      <c r="F15" s="173">
        <v>1271.55</v>
      </c>
      <c r="G15" s="173">
        <v>1165.1670987038883</v>
      </c>
      <c r="H15" s="173">
        <v>27280.899999999998</v>
      </c>
      <c r="I15" s="173">
        <v>1470</v>
      </c>
      <c r="J15" s="173">
        <v>1680</v>
      </c>
      <c r="K15" s="173">
        <v>1609.508246792914</v>
      </c>
      <c r="L15" s="173">
        <v>9378.6999999999989</v>
      </c>
      <c r="M15" s="173">
        <v>2205</v>
      </c>
      <c r="N15" s="173">
        <v>2520</v>
      </c>
      <c r="O15" s="173">
        <v>2368.1695015822788</v>
      </c>
      <c r="P15" s="173">
        <v>35028</v>
      </c>
      <c r="Q15" s="173">
        <v>1890</v>
      </c>
      <c r="R15" s="173">
        <v>2341.5</v>
      </c>
      <c r="S15" s="173">
        <v>2169.2306763285023</v>
      </c>
      <c r="T15" s="173">
        <v>15318</v>
      </c>
      <c r="U15" s="173">
        <v>2887.5</v>
      </c>
      <c r="V15" s="173">
        <v>3255</v>
      </c>
      <c r="W15" s="173">
        <v>3124.4620445344126</v>
      </c>
      <c r="X15" s="178">
        <v>12750.5</v>
      </c>
      <c r="Z15" s="148"/>
    </row>
    <row r="16" spans="2:35" ht="12.75" customHeight="1" x14ac:dyDescent="0.15">
      <c r="B16" s="172"/>
      <c r="C16" s="148">
        <v>2</v>
      </c>
      <c r="D16" s="178"/>
      <c r="E16" s="173">
        <v>787.5</v>
      </c>
      <c r="F16" s="173">
        <v>1271.55</v>
      </c>
      <c r="G16" s="173">
        <v>951.85337968505371</v>
      </c>
      <c r="H16" s="173">
        <v>20888.099999999999</v>
      </c>
      <c r="I16" s="173">
        <v>1575</v>
      </c>
      <c r="J16" s="173">
        <v>1732.92</v>
      </c>
      <c r="K16" s="173">
        <v>1636.5174953959483</v>
      </c>
      <c r="L16" s="173">
        <v>7771.2999999999993</v>
      </c>
      <c r="M16" s="173">
        <v>2310</v>
      </c>
      <c r="N16" s="173">
        <v>2572.5</v>
      </c>
      <c r="O16" s="173">
        <v>2423.7500000000005</v>
      </c>
      <c r="P16" s="173">
        <v>29090.2</v>
      </c>
      <c r="Q16" s="173">
        <v>1942.5</v>
      </c>
      <c r="R16" s="173">
        <v>2362.5</v>
      </c>
      <c r="S16" s="173">
        <v>2203.1702652159129</v>
      </c>
      <c r="T16" s="173">
        <v>10460</v>
      </c>
      <c r="U16" s="173">
        <v>2887.5</v>
      </c>
      <c r="V16" s="173">
        <v>3255</v>
      </c>
      <c r="W16" s="173">
        <v>3100.6883047210299</v>
      </c>
      <c r="X16" s="178">
        <v>16024</v>
      </c>
      <c r="Z16" s="148"/>
    </row>
    <row r="17" spans="2:30" ht="12.75" customHeight="1" x14ac:dyDescent="0.15">
      <c r="B17" s="172"/>
      <c r="C17" s="148">
        <v>3</v>
      </c>
      <c r="D17" s="178"/>
      <c r="E17" s="173">
        <v>777</v>
      </c>
      <c r="F17" s="173">
        <v>1248.45</v>
      </c>
      <c r="G17" s="173">
        <v>953.83249679915025</v>
      </c>
      <c r="H17" s="173">
        <v>22393.599999999999</v>
      </c>
      <c r="I17" s="173">
        <v>1575</v>
      </c>
      <c r="J17" s="173">
        <v>1733.0250000000001</v>
      </c>
      <c r="K17" s="173">
        <v>1633.3811924809086</v>
      </c>
      <c r="L17" s="173">
        <v>14160</v>
      </c>
      <c r="M17" s="173">
        <v>2341.5</v>
      </c>
      <c r="N17" s="173">
        <v>2835</v>
      </c>
      <c r="O17" s="178">
        <v>2556.9914965478079</v>
      </c>
      <c r="P17" s="173">
        <v>34935.4</v>
      </c>
      <c r="Q17" s="173">
        <v>1890</v>
      </c>
      <c r="R17" s="173">
        <v>2467.5</v>
      </c>
      <c r="S17" s="173">
        <v>2238.9138549366903</v>
      </c>
      <c r="T17" s="173">
        <v>10886</v>
      </c>
      <c r="U17" s="173">
        <v>2940</v>
      </c>
      <c r="V17" s="173">
        <v>3570</v>
      </c>
      <c r="W17" s="173">
        <v>3234.0853658536585</v>
      </c>
      <c r="X17" s="178">
        <v>17512.900000000001</v>
      </c>
      <c r="Z17" s="148"/>
    </row>
    <row r="18" spans="2:30" ht="12.75" customHeight="1" x14ac:dyDescent="0.15">
      <c r="B18" s="172"/>
      <c r="C18" s="148">
        <v>4</v>
      </c>
      <c r="D18" s="178"/>
      <c r="E18" s="173">
        <v>756</v>
      </c>
      <c r="F18" s="173">
        <v>1248.45</v>
      </c>
      <c r="G18" s="173">
        <v>1022.7986167307305</v>
      </c>
      <c r="H18" s="173">
        <v>22840.5</v>
      </c>
      <c r="I18" s="173">
        <v>1575</v>
      </c>
      <c r="J18" s="173">
        <v>1785</v>
      </c>
      <c r="K18" s="173">
        <v>1705.7300492328832</v>
      </c>
      <c r="L18" s="173">
        <v>14965.3</v>
      </c>
      <c r="M18" s="173">
        <v>2467.5</v>
      </c>
      <c r="N18" s="173">
        <v>2835</v>
      </c>
      <c r="O18" s="173">
        <v>2753.0670419652001</v>
      </c>
      <c r="P18" s="173">
        <v>35860.400000000001</v>
      </c>
      <c r="Q18" s="173">
        <v>1942.5</v>
      </c>
      <c r="R18" s="173">
        <v>2520</v>
      </c>
      <c r="S18" s="173">
        <v>2333.8432750031939</v>
      </c>
      <c r="T18" s="173">
        <v>10066.799999999999</v>
      </c>
      <c r="U18" s="173">
        <v>3150</v>
      </c>
      <c r="V18" s="173">
        <v>3570</v>
      </c>
      <c r="W18" s="173">
        <v>3288.0262557077631</v>
      </c>
      <c r="X18" s="178">
        <v>21544.400000000001</v>
      </c>
      <c r="Z18" s="148"/>
    </row>
    <row r="19" spans="2:30" ht="12.75" customHeight="1" x14ac:dyDescent="0.15">
      <c r="B19" s="172"/>
      <c r="C19" s="148">
        <v>5</v>
      </c>
      <c r="D19" s="178"/>
      <c r="E19" s="173">
        <v>840</v>
      </c>
      <c r="F19" s="173">
        <v>1250.0250000000001</v>
      </c>
      <c r="G19" s="173">
        <v>1132.0409359599857</v>
      </c>
      <c r="H19" s="173">
        <v>45666.5</v>
      </c>
      <c r="I19" s="173">
        <v>1627.5</v>
      </c>
      <c r="J19" s="173">
        <v>1874.25</v>
      </c>
      <c r="K19" s="173">
        <v>1785.0864711126203</v>
      </c>
      <c r="L19" s="173">
        <v>30644.7</v>
      </c>
      <c r="M19" s="173">
        <v>2520</v>
      </c>
      <c r="N19" s="173">
        <v>2887.5</v>
      </c>
      <c r="O19" s="173">
        <v>2737.8068576042747</v>
      </c>
      <c r="P19" s="173">
        <v>43432.2</v>
      </c>
      <c r="Q19" s="173">
        <v>1948.8000000000002</v>
      </c>
      <c r="R19" s="173">
        <v>2625</v>
      </c>
      <c r="S19" s="173">
        <v>2397.1078595317726</v>
      </c>
      <c r="T19" s="173">
        <v>13258.7</v>
      </c>
      <c r="U19" s="173">
        <v>3202.5</v>
      </c>
      <c r="V19" s="173">
        <v>3570</v>
      </c>
      <c r="W19" s="173">
        <v>3327.1660090747678</v>
      </c>
      <c r="X19" s="178">
        <v>28924.6</v>
      </c>
      <c r="Z19" s="148"/>
    </row>
    <row r="20" spans="2:30" ht="12.75" customHeight="1" x14ac:dyDescent="0.15">
      <c r="B20" s="165"/>
      <c r="C20" s="166">
        <v>6</v>
      </c>
      <c r="D20" s="179"/>
      <c r="E20" s="145">
        <v>945</v>
      </c>
      <c r="F20" s="145">
        <v>1304.1000000000001</v>
      </c>
      <c r="G20" s="145">
        <v>1190.7073021067704</v>
      </c>
      <c r="H20" s="145">
        <v>10129.4</v>
      </c>
      <c r="I20" s="145">
        <v>1522.5</v>
      </c>
      <c r="J20" s="145">
        <v>1874.25</v>
      </c>
      <c r="K20" s="145">
        <v>1686.3370604098259</v>
      </c>
      <c r="L20" s="145">
        <v>11898.8</v>
      </c>
      <c r="M20" s="145">
        <v>2415</v>
      </c>
      <c r="N20" s="145">
        <v>2940</v>
      </c>
      <c r="O20" s="145">
        <v>2745.6769973927653</v>
      </c>
      <c r="P20" s="145">
        <v>38191</v>
      </c>
      <c r="Q20" s="145">
        <v>2079</v>
      </c>
      <c r="R20" s="145">
        <v>2625</v>
      </c>
      <c r="S20" s="145">
        <v>2370.6152041295168</v>
      </c>
      <c r="T20" s="145">
        <v>8549.1</v>
      </c>
      <c r="U20" s="145">
        <v>3150</v>
      </c>
      <c r="V20" s="145">
        <v>3570</v>
      </c>
      <c r="W20" s="145">
        <v>3303.7151414996906</v>
      </c>
      <c r="X20" s="179">
        <v>19533.5</v>
      </c>
      <c r="Z20" s="148"/>
    </row>
    <row r="21" spans="2:30" ht="12.75" customHeight="1" x14ac:dyDescent="0.15">
      <c r="B21" s="172" t="s">
        <v>209</v>
      </c>
      <c r="C21" s="148"/>
      <c r="E21" s="172"/>
      <c r="F21" s="173"/>
      <c r="G21" s="148"/>
      <c r="H21" s="173"/>
      <c r="I21" s="172"/>
      <c r="J21" s="173"/>
      <c r="K21" s="148"/>
      <c r="L21" s="173"/>
      <c r="M21" s="172"/>
      <c r="N21" s="173"/>
      <c r="O21" s="148"/>
      <c r="P21" s="173"/>
      <c r="Q21" s="172"/>
      <c r="R21" s="173"/>
      <c r="S21" s="148"/>
      <c r="T21" s="173"/>
      <c r="U21" s="172"/>
      <c r="V21" s="173"/>
      <c r="W21" s="148"/>
      <c r="X21" s="173"/>
      <c r="Z21" s="148"/>
    </row>
    <row r="22" spans="2:30" ht="12.75" customHeight="1" x14ac:dyDescent="0.15">
      <c r="B22" s="312">
        <v>41061</v>
      </c>
      <c r="C22" s="298"/>
      <c r="D22" s="313">
        <v>41075</v>
      </c>
      <c r="E22" s="245">
        <v>997.5</v>
      </c>
      <c r="F22" s="245">
        <v>1304.1000000000001</v>
      </c>
      <c r="G22" s="245">
        <v>1194.4521410579346</v>
      </c>
      <c r="H22" s="173">
        <v>3854.7</v>
      </c>
      <c r="I22" s="245">
        <v>1540.98</v>
      </c>
      <c r="J22" s="245">
        <v>1837.92</v>
      </c>
      <c r="K22" s="245">
        <v>1707.6758972086843</v>
      </c>
      <c r="L22" s="173">
        <v>5957.4</v>
      </c>
      <c r="M22" s="245">
        <v>2415</v>
      </c>
      <c r="N22" s="245">
        <v>2887.5</v>
      </c>
      <c r="O22" s="245">
        <v>2750.5820613969704</v>
      </c>
      <c r="P22" s="173">
        <v>20537.900000000001</v>
      </c>
      <c r="Q22" s="245">
        <v>2079</v>
      </c>
      <c r="R22" s="245">
        <v>2625</v>
      </c>
      <c r="S22" s="245">
        <v>2357.8459459459459</v>
      </c>
      <c r="T22" s="173">
        <v>5581.3</v>
      </c>
      <c r="U22" s="245">
        <v>3150</v>
      </c>
      <c r="V22" s="245">
        <v>3570</v>
      </c>
      <c r="W22" s="245">
        <v>3309.4599563727024</v>
      </c>
      <c r="X22" s="173">
        <v>9762.1</v>
      </c>
      <c r="Z22" s="148"/>
    </row>
    <row r="23" spans="2:30" ht="12.75" customHeight="1" x14ac:dyDescent="0.15">
      <c r="B23" s="312">
        <v>41078</v>
      </c>
      <c r="C23" s="298"/>
      <c r="D23" s="313">
        <v>41089</v>
      </c>
      <c r="E23" s="172">
        <v>945</v>
      </c>
      <c r="F23" s="173">
        <v>1271.55</v>
      </c>
      <c r="G23" s="148">
        <v>1189.5012168739861</v>
      </c>
      <c r="H23" s="173">
        <v>6274.7</v>
      </c>
      <c r="I23" s="172">
        <v>1522.5</v>
      </c>
      <c r="J23" s="173">
        <v>1874.25</v>
      </c>
      <c r="K23" s="148">
        <v>1685.4153748995295</v>
      </c>
      <c r="L23" s="173">
        <v>5941.4</v>
      </c>
      <c r="M23" s="172">
        <v>2467.5</v>
      </c>
      <c r="N23" s="173">
        <v>2940</v>
      </c>
      <c r="O23" s="148">
        <v>2740.3826416308757</v>
      </c>
      <c r="P23" s="173">
        <v>17653.099999999999</v>
      </c>
      <c r="Q23" s="172">
        <v>2100</v>
      </c>
      <c r="R23" s="173">
        <v>2625</v>
      </c>
      <c r="S23" s="148">
        <v>2377.4083393242277</v>
      </c>
      <c r="T23" s="173">
        <v>2967.8</v>
      </c>
      <c r="U23" s="172">
        <v>3150</v>
      </c>
      <c r="V23" s="173">
        <v>3371.55</v>
      </c>
      <c r="W23" s="148">
        <v>3292.4191176470595</v>
      </c>
      <c r="X23" s="173">
        <v>9771.4</v>
      </c>
      <c r="Z23" s="148"/>
    </row>
    <row r="24" spans="2:30" ht="9.75" customHeight="1" x14ac:dyDescent="0.15">
      <c r="B24" s="314"/>
      <c r="C24" s="302"/>
      <c r="D24" s="302"/>
      <c r="E24" s="250"/>
      <c r="F24" s="250"/>
      <c r="G24" s="250"/>
      <c r="H24" s="145"/>
      <c r="I24" s="250"/>
      <c r="J24" s="250"/>
      <c r="K24" s="250"/>
      <c r="L24" s="145"/>
      <c r="M24" s="250"/>
      <c r="N24" s="250"/>
      <c r="O24" s="250"/>
      <c r="P24" s="145"/>
      <c r="Q24" s="250"/>
      <c r="R24" s="250"/>
      <c r="S24" s="250"/>
      <c r="T24" s="145"/>
      <c r="U24" s="250"/>
      <c r="V24" s="250"/>
      <c r="W24" s="250"/>
      <c r="X24" s="145"/>
      <c r="Z24" s="148"/>
      <c r="AA24" s="148"/>
      <c r="AB24" s="148"/>
      <c r="AC24" s="148"/>
      <c r="AD24" s="148"/>
    </row>
    <row r="25" spans="2:30" ht="15.75" customHeight="1" x14ac:dyDescent="0.15">
      <c r="B25" s="172"/>
      <c r="C25" s="183" t="s">
        <v>88</v>
      </c>
      <c r="D25" s="244"/>
      <c r="E25" s="151" t="s">
        <v>210</v>
      </c>
      <c r="F25" s="291"/>
      <c r="G25" s="291"/>
      <c r="H25" s="171"/>
      <c r="I25" s="151" t="s">
        <v>211</v>
      </c>
      <c r="J25" s="291"/>
      <c r="K25" s="291"/>
      <c r="L25" s="171"/>
      <c r="M25" s="151" t="s">
        <v>212</v>
      </c>
      <c r="N25" s="291"/>
      <c r="O25" s="291"/>
      <c r="P25" s="171"/>
      <c r="Q25" s="151" t="s">
        <v>213</v>
      </c>
      <c r="R25" s="291"/>
      <c r="S25" s="291"/>
      <c r="T25" s="171"/>
      <c r="U25" s="291"/>
      <c r="V25" s="291"/>
      <c r="W25" s="291"/>
      <c r="X25" s="291"/>
      <c r="Z25" s="292"/>
      <c r="AA25" s="292"/>
      <c r="AB25" s="292"/>
      <c r="AC25" s="292"/>
      <c r="AD25" s="148"/>
    </row>
    <row r="26" spans="2:30" ht="12.75" customHeight="1" x14ac:dyDescent="0.15">
      <c r="B26" s="172"/>
      <c r="C26" s="165"/>
      <c r="D26" s="179"/>
      <c r="E26" s="165"/>
      <c r="F26" s="166"/>
      <c r="G26" s="166"/>
      <c r="H26" s="179"/>
      <c r="I26" s="165"/>
      <c r="J26" s="166"/>
      <c r="K26" s="166"/>
      <c r="L26" s="179"/>
      <c r="M26" s="165"/>
      <c r="N26" s="166"/>
      <c r="O26" s="166"/>
      <c r="P26" s="179"/>
      <c r="Q26" s="165"/>
      <c r="R26" s="166"/>
      <c r="S26" s="166"/>
      <c r="T26" s="179"/>
      <c r="U26" s="148"/>
      <c r="V26" s="148"/>
      <c r="W26" s="148"/>
      <c r="X26" s="148"/>
      <c r="Y26" s="148"/>
      <c r="Z26" s="170"/>
      <c r="AA26" s="170"/>
      <c r="AB26" s="170"/>
      <c r="AC26" s="170"/>
      <c r="AD26" s="148"/>
    </row>
    <row r="27" spans="2:30" ht="12.75" customHeight="1" x14ac:dyDescent="0.15">
      <c r="B27" s="172" t="s">
        <v>94</v>
      </c>
      <c r="C27" s="148"/>
      <c r="E27" s="183" t="s">
        <v>95</v>
      </c>
      <c r="F27" s="162" t="s">
        <v>96</v>
      </c>
      <c r="G27" s="239" t="s">
        <v>97</v>
      </c>
      <c r="H27" s="162" t="s">
        <v>98</v>
      </c>
      <c r="I27" s="183" t="s">
        <v>95</v>
      </c>
      <c r="J27" s="162" t="s">
        <v>96</v>
      </c>
      <c r="K27" s="239" t="s">
        <v>97</v>
      </c>
      <c r="L27" s="162" t="s">
        <v>98</v>
      </c>
      <c r="M27" s="183" t="s">
        <v>95</v>
      </c>
      <c r="N27" s="162" t="s">
        <v>96</v>
      </c>
      <c r="O27" s="239" t="s">
        <v>97</v>
      </c>
      <c r="P27" s="162" t="s">
        <v>98</v>
      </c>
      <c r="Q27" s="183" t="s">
        <v>95</v>
      </c>
      <c r="R27" s="162" t="s">
        <v>96</v>
      </c>
      <c r="S27" s="239" t="s">
        <v>97</v>
      </c>
      <c r="T27" s="162" t="s">
        <v>98</v>
      </c>
      <c r="U27" s="148"/>
      <c r="V27" s="148"/>
      <c r="W27" s="148"/>
      <c r="X27" s="148"/>
      <c r="Y27" s="148"/>
      <c r="Z27" s="170"/>
      <c r="AA27" s="170"/>
      <c r="AB27" s="170"/>
      <c r="AC27" s="170"/>
      <c r="AD27" s="148"/>
    </row>
    <row r="28" spans="2:30" ht="12.75" customHeight="1" x14ac:dyDescent="0.15">
      <c r="B28" s="165"/>
      <c r="C28" s="166"/>
      <c r="D28" s="166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8"/>
      <c r="Q28" s="167"/>
      <c r="R28" s="168"/>
      <c r="S28" s="169" t="s">
        <v>99</v>
      </c>
      <c r="T28" s="168"/>
      <c r="U28" s="148"/>
      <c r="V28" s="148"/>
      <c r="W28" s="148"/>
      <c r="X28" s="148"/>
      <c r="Y28" s="148"/>
      <c r="Z28" s="170"/>
      <c r="AA28" s="170"/>
      <c r="AB28" s="170"/>
      <c r="AC28" s="170"/>
      <c r="AD28" s="148"/>
    </row>
    <row r="29" spans="2:30" ht="12.75" customHeight="1" x14ac:dyDescent="0.15">
      <c r="B29" s="172" t="s">
        <v>0</v>
      </c>
      <c r="C29" s="148">
        <v>21</v>
      </c>
      <c r="D29" s="149" t="s">
        <v>1</v>
      </c>
      <c r="E29" s="172">
        <v>578</v>
      </c>
      <c r="F29" s="173">
        <v>998</v>
      </c>
      <c r="G29" s="148">
        <v>722</v>
      </c>
      <c r="H29" s="173">
        <v>1522176</v>
      </c>
      <c r="I29" s="172">
        <v>578</v>
      </c>
      <c r="J29" s="173">
        <v>924</v>
      </c>
      <c r="K29" s="148">
        <v>698</v>
      </c>
      <c r="L29" s="173">
        <v>1137034</v>
      </c>
      <c r="M29" s="172">
        <v>630</v>
      </c>
      <c r="N29" s="173">
        <v>1021</v>
      </c>
      <c r="O29" s="148">
        <v>776</v>
      </c>
      <c r="P29" s="173">
        <v>882913</v>
      </c>
      <c r="Q29" s="172">
        <v>578</v>
      </c>
      <c r="R29" s="173">
        <v>916</v>
      </c>
      <c r="S29" s="148">
        <v>681</v>
      </c>
      <c r="T29" s="173">
        <v>1184347</v>
      </c>
      <c r="U29" s="148"/>
      <c r="V29" s="148"/>
      <c r="W29" s="148"/>
      <c r="X29" s="148"/>
      <c r="Y29" s="148"/>
      <c r="Z29" s="170"/>
      <c r="AA29" s="170"/>
      <c r="AB29" s="170"/>
      <c r="AC29" s="170"/>
      <c r="AD29" s="148"/>
    </row>
    <row r="30" spans="2:30" ht="12.75" customHeight="1" x14ac:dyDescent="0.15">
      <c r="B30" s="172"/>
      <c r="C30" s="148">
        <v>22</v>
      </c>
      <c r="D30" s="178"/>
      <c r="E30" s="173">
        <v>550</v>
      </c>
      <c r="F30" s="173">
        <v>924</v>
      </c>
      <c r="G30" s="173">
        <v>727</v>
      </c>
      <c r="H30" s="173">
        <v>1189211.8</v>
      </c>
      <c r="I30" s="173">
        <v>550</v>
      </c>
      <c r="J30" s="173">
        <v>878.1</v>
      </c>
      <c r="K30" s="173">
        <v>694</v>
      </c>
      <c r="L30" s="173">
        <v>810606.2</v>
      </c>
      <c r="M30" s="173">
        <v>600</v>
      </c>
      <c r="N30" s="173">
        <v>950</v>
      </c>
      <c r="O30" s="173">
        <v>798</v>
      </c>
      <c r="P30" s="173">
        <v>338479.6</v>
      </c>
      <c r="Q30" s="173">
        <v>550</v>
      </c>
      <c r="R30" s="173">
        <v>822.9</v>
      </c>
      <c r="S30" s="173">
        <v>678</v>
      </c>
      <c r="T30" s="178">
        <v>1056241.3999999999</v>
      </c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</row>
    <row r="31" spans="2:30" ht="12.75" customHeight="1" x14ac:dyDescent="0.15">
      <c r="B31" s="165"/>
      <c r="C31" s="166">
        <v>23</v>
      </c>
      <c r="D31" s="179"/>
      <c r="E31" s="180">
        <v>630</v>
      </c>
      <c r="F31" s="180">
        <v>984.90000000000009</v>
      </c>
      <c r="G31" s="180">
        <v>758.76366452327522</v>
      </c>
      <c r="H31" s="180">
        <v>796876.80000000005</v>
      </c>
      <c r="I31" s="180">
        <v>630</v>
      </c>
      <c r="J31" s="180">
        <v>937.65000000000009</v>
      </c>
      <c r="K31" s="180">
        <v>743.66179185202952</v>
      </c>
      <c r="L31" s="180">
        <v>597153.39999999991</v>
      </c>
      <c r="M31" s="180">
        <v>693</v>
      </c>
      <c r="N31" s="180">
        <v>998.02500000000009</v>
      </c>
      <c r="O31" s="180">
        <v>782.7665621136498</v>
      </c>
      <c r="P31" s="180">
        <v>310036.79999999993</v>
      </c>
      <c r="Q31" s="180">
        <v>451.5</v>
      </c>
      <c r="R31" s="180">
        <v>957.07500000000005</v>
      </c>
      <c r="S31" s="180">
        <v>689.33507384459449</v>
      </c>
      <c r="T31" s="180">
        <v>908770.7</v>
      </c>
      <c r="U31" s="148"/>
      <c r="V31" s="148"/>
      <c r="W31" s="148"/>
      <c r="X31" s="148"/>
      <c r="Y31" s="148"/>
      <c r="Z31" s="292"/>
      <c r="AA31" s="170"/>
      <c r="AB31" s="170"/>
      <c r="AC31" s="170"/>
      <c r="AD31" s="170"/>
    </row>
    <row r="32" spans="2:30" ht="12.75" customHeight="1" x14ac:dyDescent="0.15">
      <c r="B32" s="172" t="s">
        <v>100</v>
      </c>
      <c r="C32" s="148">
        <v>10</v>
      </c>
      <c r="D32" s="178" t="s">
        <v>101</v>
      </c>
      <c r="E32" s="173">
        <v>661.5</v>
      </c>
      <c r="F32" s="173">
        <v>787.5</v>
      </c>
      <c r="G32" s="173">
        <v>727.76858231930817</v>
      </c>
      <c r="H32" s="173">
        <v>75881.399999999994</v>
      </c>
      <c r="I32" s="173">
        <v>654.15</v>
      </c>
      <c r="J32" s="173">
        <v>787.5</v>
      </c>
      <c r="K32" s="173">
        <v>717.66060844600838</v>
      </c>
      <c r="L32" s="173">
        <v>48711.5</v>
      </c>
      <c r="M32" s="173">
        <v>735</v>
      </c>
      <c r="N32" s="173">
        <v>840</v>
      </c>
      <c r="O32" s="173">
        <v>783.41225396353377</v>
      </c>
      <c r="P32" s="173">
        <v>31148.400000000001</v>
      </c>
      <c r="Q32" s="173">
        <v>451.5</v>
      </c>
      <c r="R32" s="173">
        <v>787.5</v>
      </c>
      <c r="S32" s="173">
        <v>689.35851893668325</v>
      </c>
      <c r="T32" s="178">
        <v>98795.9</v>
      </c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</row>
    <row r="33" spans="2:25" ht="12.75" customHeight="1" x14ac:dyDescent="0.15">
      <c r="B33" s="172"/>
      <c r="C33" s="148">
        <v>11</v>
      </c>
      <c r="D33" s="178"/>
      <c r="E33" s="173">
        <v>672</v>
      </c>
      <c r="F33" s="173">
        <v>790.125</v>
      </c>
      <c r="G33" s="173">
        <v>732.289114338628</v>
      </c>
      <c r="H33" s="173">
        <v>81265.7</v>
      </c>
      <c r="I33" s="173">
        <v>661.5</v>
      </c>
      <c r="J33" s="173">
        <v>802.2</v>
      </c>
      <c r="K33" s="173">
        <v>732.38844018172642</v>
      </c>
      <c r="L33" s="173">
        <v>63069.9</v>
      </c>
      <c r="M33" s="173">
        <v>735</v>
      </c>
      <c r="N33" s="173">
        <v>840</v>
      </c>
      <c r="O33" s="173">
        <v>781.14564017364273</v>
      </c>
      <c r="P33" s="173">
        <v>20286.300000000003</v>
      </c>
      <c r="Q33" s="173">
        <v>630</v>
      </c>
      <c r="R33" s="173">
        <v>787.5</v>
      </c>
      <c r="S33" s="173">
        <v>678.11672120247079</v>
      </c>
      <c r="T33" s="173">
        <v>90102.5</v>
      </c>
      <c r="U33" s="148"/>
      <c r="V33" s="148"/>
      <c r="W33" s="148"/>
      <c r="X33" s="148"/>
      <c r="Y33" s="148"/>
    </row>
    <row r="34" spans="2:25" ht="12.75" customHeight="1" x14ac:dyDescent="0.15">
      <c r="B34" s="172"/>
      <c r="C34" s="148">
        <v>12</v>
      </c>
      <c r="D34" s="178"/>
      <c r="E34" s="173">
        <v>682.5</v>
      </c>
      <c r="F34" s="173">
        <v>829.5</v>
      </c>
      <c r="G34" s="173">
        <v>744.00400820116727</v>
      </c>
      <c r="H34" s="173">
        <v>105226.29999999999</v>
      </c>
      <c r="I34" s="173">
        <v>661.5</v>
      </c>
      <c r="J34" s="173">
        <v>796.95</v>
      </c>
      <c r="K34" s="173">
        <v>737.32269749157626</v>
      </c>
      <c r="L34" s="173">
        <v>46140.4</v>
      </c>
      <c r="M34" s="173">
        <v>714</v>
      </c>
      <c r="N34" s="173">
        <v>835.27500000000009</v>
      </c>
      <c r="O34" s="173">
        <v>780.10685694909273</v>
      </c>
      <c r="P34" s="173">
        <v>15982.9</v>
      </c>
      <c r="Q34" s="173">
        <v>630</v>
      </c>
      <c r="R34" s="173">
        <v>757.995</v>
      </c>
      <c r="S34" s="173">
        <v>673.93644426858657</v>
      </c>
      <c r="T34" s="178">
        <v>102205.4</v>
      </c>
      <c r="U34" s="148"/>
      <c r="V34" s="148"/>
      <c r="W34" s="148"/>
      <c r="X34" s="148"/>
      <c r="Y34" s="148"/>
    </row>
    <row r="35" spans="2:25" ht="12.75" customHeight="1" x14ac:dyDescent="0.15">
      <c r="B35" s="172" t="s">
        <v>102</v>
      </c>
      <c r="C35" s="148">
        <v>1</v>
      </c>
      <c r="D35" s="178" t="s">
        <v>101</v>
      </c>
      <c r="E35" s="173">
        <v>661.5</v>
      </c>
      <c r="F35" s="173">
        <v>787.5</v>
      </c>
      <c r="G35" s="173">
        <v>734.4657288237056</v>
      </c>
      <c r="H35" s="173">
        <v>42394.7</v>
      </c>
      <c r="I35" s="173">
        <v>661.5</v>
      </c>
      <c r="J35" s="173">
        <v>787.5</v>
      </c>
      <c r="K35" s="173">
        <v>722.70384281189558</v>
      </c>
      <c r="L35" s="173">
        <v>41105.699999999997</v>
      </c>
      <c r="M35" s="173">
        <v>735</v>
      </c>
      <c r="N35" s="173">
        <v>834.75</v>
      </c>
      <c r="O35" s="173">
        <v>779.24672923777041</v>
      </c>
      <c r="P35" s="173">
        <v>8593.5</v>
      </c>
      <c r="Q35" s="173">
        <v>630</v>
      </c>
      <c r="R35" s="173">
        <v>787.5</v>
      </c>
      <c r="S35" s="173">
        <v>670.61292170591969</v>
      </c>
      <c r="T35" s="178">
        <v>61250.7</v>
      </c>
      <c r="U35" s="148"/>
      <c r="V35" s="148"/>
      <c r="W35" s="148"/>
      <c r="X35" s="148"/>
      <c r="Y35" s="148"/>
    </row>
    <row r="36" spans="2:25" ht="12.75" customHeight="1" x14ac:dyDescent="0.15">
      <c r="B36" s="172"/>
      <c r="C36" s="148">
        <v>2</v>
      </c>
      <c r="D36" s="178"/>
      <c r="E36" s="173">
        <v>714</v>
      </c>
      <c r="F36" s="173">
        <v>815.85</v>
      </c>
      <c r="G36" s="173">
        <v>774.15370033112595</v>
      </c>
      <c r="H36" s="173">
        <v>58145.5</v>
      </c>
      <c r="I36" s="173">
        <v>672</v>
      </c>
      <c r="J36" s="173">
        <v>787.5</v>
      </c>
      <c r="K36" s="173">
        <v>734.54482414981533</v>
      </c>
      <c r="L36" s="173">
        <v>34133</v>
      </c>
      <c r="M36" s="173">
        <v>819</v>
      </c>
      <c r="N36" s="173">
        <v>945</v>
      </c>
      <c r="O36" s="173">
        <v>885.41961414791012</v>
      </c>
      <c r="P36" s="173">
        <v>10745.2</v>
      </c>
      <c r="Q36" s="173">
        <v>630</v>
      </c>
      <c r="R36" s="173">
        <v>735</v>
      </c>
      <c r="S36" s="173">
        <v>685.48800205870782</v>
      </c>
      <c r="T36" s="178">
        <v>85952.2</v>
      </c>
      <c r="U36" s="148"/>
      <c r="V36" s="148"/>
      <c r="W36" s="148"/>
      <c r="X36" s="148"/>
      <c r="Y36" s="148"/>
    </row>
    <row r="37" spans="2:25" ht="12.75" customHeight="1" x14ac:dyDescent="0.15">
      <c r="B37" s="172"/>
      <c r="C37" s="148">
        <v>3</v>
      </c>
      <c r="D37" s="178"/>
      <c r="E37" s="173">
        <v>724.5</v>
      </c>
      <c r="F37" s="173">
        <v>840</v>
      </c>
      <c r="G37" s="173">
        <v>785.00762119764056</v>
      </c>
      <c r="H37" s="173">
        <v>81821.8</v>
      </c>
      <c r="I37" s="173">
        <v>703.5</v>
      </c>
      <c r="J37" s="173">
        <v>799.995</v>
      </c>
      <c r="K37" s="173">
        <v>754.88723320060342</v>
      </c>
      <c r="L37" s="173">
        <v>54088.3</v>
      </c>
      <c r="M37" s="173">
        <v>834.75</v>
      </c>
      <c r="N37" s="173">
        <v>962.0100000000001</v>
      </c>
      <c r="O37" s="173">
        <v>889.19618834080711</v>
      </c>
      <c r="P37" s="173">
        <v>11162.9</v>
      </c>
      <c r="Q37" s="173">
        <v>619.5</v>
      </c>
      <c r="R37" s="173">
        <v>714</v>
      </c>
      <c r="S37" s="173">
        <v>669.32220716724783</v>
      </c>
      <c r="T37" s="178">
        <v>62164.6</v>
      </c>
      <c r="U37" s="148"/>
      <c r="V37" s="148"/>
      <c r="W37" s="148"/>
      <c r="X37" s="148"/>
      <c r="Y37" s="148"/>
    </row>
    <row r="38" spans="2:25" ht="12.75" customHeight="1" x14ac:dyDescent="0.15">
      <c r="B38" s="172"/>
      <c r="C38" s="148">
        <v>4</v>
      </c>
      <c r="D38" s="178"/>
      <c r="E38" s="173">
        <v>745.5</v>
      </c>
      <c r="F38" s="173">
        <v>879.06000000000006</v>
      </c>
      <c r="G38" s="173">
        <v>800.49467902842082</v>
      </c>
      <c r="H38" s="173">
        <v>58084.2</v>
      </c>
      <c r="I38" s="173">
        <v>703.5</v>
      </c>
      <c r="J38" s="173">
        <v>855.01499999999999</v>
      </c>
      <c r="K38" s="173">
        <v>776.51305833536742</v>
      </c>
      <c r="L38" s="173">
        <v>57389.5</v>
      </c>
      <c r="M38" s="173">
        <v>819</v>
      </c>
      <c r="N38" s="173">
        <v>976.5</v>
      </c>
      <c r="O38" s="173">
        <v>872.88899655469436</v>
      </c>
      <c r="P38" s="173">
        <v>14587.300000000001</v>
      </c>
      <c r="Q38" s="173">
        <v>699.93000000000006</v>
      </c>
      <c r="R38" s="173">
        <v>878.95500000000004</v>
      </c>
      <c r="S38" s="173">
        <v>783.12500000000011</v>
      </c>
      <c r="T38" s="178">
        <v>93845.8</v>
      </c>
      <c r="U38" s="148"/>
      <c r="V38" s="148"/>
      <c r="W38" s="148"/>
      <c r="X38" s="148"/>
      <c r="Y38" s="148"/>
    </row>
    <row r="39" spans="2:25" ht="12.75" customHeight="1" x14ac:dyDescent="0.15">
      <c r="B39" s="172"/>
      <c r="C39" s="148">
        <v>5</v>
      </c>
      <c r="D39" s="178"/>
      <c r="E39" s="173">
        <v>787.5</v>
      </c>
      <c r="F39" s="173">
        <v>892.5</v>
      </c>
      <c r="G39" s="173">
        <v>830.57885170533484</v>
      </c>
      <c r="H39" s="173">
        <v>88970.9</v>
      </c>
      <c r="I39" s="173">
        <v>719.25</v>
      </c>
      <c r="J39" s="173">
        <v>807.45</v>
      </c>
      <c r="K39" s="173">
        <v>762.12447257383974</v>
      </c>
      <c r="L39" s="173">
        <v>49158.2</v>
      </c>
      <c r="M39" s="173">
        <v>840</v>
      </c>
      <c r="N39" s="173">
        <v>997.5</v>
      </c>
      <c r="O39" s="173">
        <v>878.40365390030968</v>
      </c>
      <c r="P39" s="173">
        <v>15746.7</v>
      </c>
      <c r="Q39" s="173">
        <v>714</v>
      </c>
      <c r="R39" s="173">
        <v>866.25</v>
      </c>
      <c r="S39" s="173">
        <v>760.88526912181317</v>
      </c>
      <c r="T39" s="178">
        <v>98383.4</v>
      </c>
      <c r="U39" s="148"/>
      <c r="V39" s="148"/>
      <c r="W39" s="148"/>
      <c r="X39" s="148"/>
      <c r="Y39" s="148"/>
    </row>
    <row r="40" spans="2:25" ht="12.75" customHeight="1" x14ac:dyDescent="0.15">
      <c r="B40" s="165"/>
      <c r="C40" s="166">
        <v>6</v>
      </c>
      <c r="D40" s="179"/>
      <c r="E40" s="145">
        <v>750.01499999999999</v>
      </c>
      <c r="F40" s="145">
        <v>939.75</v>
      </c>
      <c r="G40" s="145">
        <v>823.12777961167933</v>
      </c>
      <c r="H40" s="145">
        <v>48822.100000000006</v>
      </c>
      <c r="I40" s="145">
        <v>714</v>
      </c>
      <c r="J40" s="145">
        <v>840</v>
      </c>
      <c r="K40" s="145">
        <v>782.12471783295712</v>
      </c>
      <c r="L40" s="145">
        <v>38115.599999999999</v>
      </c>
      <c r="M40" s="145">
        <v>840</v>
      </c>
      <c r="N40" s="145">
        <v>994.35</v>
      </c>
      <c r="O40" s="145">
        <v>900.76225157192982</v>
      </c>
      <c r="P40" s="145">
        <v>17541.400000000001</v>
      </c>
      <c r="Q40" s="145">
        <v>661.5</v>
      </c>
      <c r="R40" s="145">
        <v>777</v>
      </c>
      <c r="S40" s="145">
        <v>705.64229561069021</v>
      </c>
      <c r="T40" s="179">
        <v>79540.700000000012</v>
      </c>
      <c r="U40" s="148"/>
      <c r="V40" s="148"/>
      <c r="W40" s="148"/>
      <c r="X40" s="148"/>
      <c r="Y40" s="148"/>
    </row>
    <row r="41" spans="2:25" ht="12.75" customHeight="1" x14ac:dyDescent="0.15">
      <c r="B41" s="172" t="s">
        <v>209</v>
      </c>
      <c r="C41" s="148"/>
      <c r="E41" s="172"/>
      <c r="F41" s="173"/>
      <c r="G41" s="148"/>
      <c r="H41" s="173"/>
      <c r="I41" s="172"/>
      <c r="J41" s="173"/>
      <c r="K41" s="148"/>
      <c r="L41" s="173"/>
      <c r="M41" s="172"/>
      <c r="N41" s="173"/>
      <c r="O41" s="148"/>
      <c r="P41" s="173"/>
      <c r="Q41" s="172"/>
      <c r="R41" s="173"/>
      <c r="S41" s="148"/>
      <c r="T41" s="173"/>
      <c r="U41" s="148"/>
      <c r="V41" s="148"/>
      <c r="W41" s="148"/>
      <c r="X41" s="148"/>
      <c r="Y41" s="148"/>
    </row>
    <row r="42" spans="2:25" ht="12.75" customHeight="1" x14ac:dyDescent="0.15">
      <c r="B42" s="312">
        <v>41061</v>
      </c>
      <c r="C42" s="298"/>
      <c r="D42" s="313">
        <v>41075</v>
      </c>
      <c r="E42" s="245">
        <v>787.5</v>
      </c>
      <c r="F42" s="245">
        <v>939.75</v>
      </c>
      <c r="G42" s="245">
        <v>841.63134972151249</v>
      </c>
      <c r="H42" s="173">
        <v>21760.9</v>
      </c>
      <c r="I42" s="245">
        <v>714</v>
      </c>
      <c r="J42" s="245">
        <v>840</v>
      </c>
      <c r="K42" s="245">
        <v>782.74587280108244</v>
      </c>
      <c r="L42" s="173">
        <v>18163.8</v>
      </c>
      <c r="M42" s="245">
        <v>840</v>
      </c>
      <c r="N42" s="245">
        <v>987</v>
      </c>
      <c r="O42" s="245">
        <v>896.83688583815058</v>
      </c>
      <c r="P42" s="173">
        <v>10652.7</v>
      </c>
      <c r="Q42" s="245">
        <v>701.4</v>
      </c>
      <c r="R42" s="245">
        <v>777</v>
      </c>
      <c r="S42" s="245">
        <v>735.51465872652318</v>
      </c>
      <c r="T42" s="173">
        <v>43072.4</v>
      </c>
      <c r="U42" s="148"/>
      <c r="V42" s="148"/>
      <c r="W42" s="148"/>
      <c r="X42" s="148"/>
    </row>
    <row r="43" spans="2:25" ht="12.75" customHeight="1" x14ac:dyDescent="0.15">
      <c r="B43" s="312">
        <v>41078</v>
      </c>
      <c r="C43" s="298"/>
      <c r="D43" s="313">
        <v>41089</v>
      </c>
      <c r="E43" s="172">
        <v>750.01499999999999</v>
      </c>
      <c r="F43" s="173">
        <v>939.75</v>
      </c>
      <c r="G43" s="148">
        <v>812.79629153319115</v>
      </c>
      <c r="H43" s="173">
        <v>27061.200000000001</v>
      </c>
      <c r="I43" s="172">
        <v>714</v>
      </c>
      <c r="J43" s="173">
        <v>840</v>
      </c>
      <c r="K43" s="148">
        <v>781.20921420023922</v>
      </c>
      <c r="L43" s="173">
        <v>19951.8</v>
      </c>
      <c r="M43" s="172">
        <v>840</v>
      </c>
      <c r="N43" s="173">
        <v>994.35</v>
      </c>
      <c r="O43" s="148">
        <v>906.95942312393072</v>
      </c>
      <c r="P43" s="173">
        <v>6888.7</v>
      </c>
      <c r="Q43" s="172">
        <v>661.5</v>
      </c>
      <c r="R43" s="173">
        <v>749.7</v>
      </c>
      <c r="S43" s="148">
        <v>705.08435647122235</v>
      </c>
      <c r="T43" s="173">
        <v>36468.300000000003</v>
      </c>
      <c r="U43" s="148"/>
      <c r="V43" s="148"/>
      <c r="W43" s="148"/>
      <c r="X43" s="148"/>
    </row>
    <row r="44" spans="2:25" ht="12.75" customHeight="1" x14ac:dyDescent="0.15">
      <c r="B44" s="314"/>
      <c r="C44" s="302"/>
      <c r="D44" s="302"/>
      <c r="E44" s="250"/>
      <c r="F44" s="250"/>
      <c r="G44" s="250"/>
      <c r="H44" s="145"/>
      <c r="I44" s="250"/>
      <c r="J44" s="250"/>
      <c r="K44" s="250"/>
      <c r="L44" s="145"/>
      <c r="M44" s="250"/>
      <c r="N44" s="250"/>
      <c r="O44" s="250"/>
      <c r="P44" s="187"/>
      <c r="Q44" s="250"/>
      <c r="R44" s="250"/>
      <c r="S44" s="250"/>
      <c r="T44" s="187"/>
      <c r="U44" s="148"/>
      <c r="V44" s="148"/>
      <c r="W44" s="148"/>
      <c r="X44" s="148"/>
    </row>
    <row r="49" spans="5:24" x14ac:dyDescent="0.15"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</row>
    <row r="52" spans="5:24" x14ac:dyDescent="0.15"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</row>
  </sheetData>
  <phoneticPr fontId="6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49" customWidth="1"/>
    <col min="2" max="2" width="3.625" style="149" customWidth="1"/>
    <col min="3" max="3" width="8.25" style="149" customWidth="1"/>
    <col min="4" max="4" width="2.125" style="149" customWidth="1"/>
    <col min="5" max="5" width="6.5" style="149" customWidth="1"/>
    <col min="6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5" style="149"/>
    <col min="20" max="20" width="9.375" style="149" customWidth="1"/>
    <col min="21" max="21" width="7.5" style="149"/>
    <col min="22" max="24" width="7.125" style="149" customWidth="1"/>
    <col min="25" max="25" width="9.25" style="149" customWidth="1"/>
    <col min="26" max="26" width="9.125" style="149" customWidth="1"/>
    <col min="27" max="28" width="7.5" style="149"/>
    <col min="29" max="29" width="10.5" style="149" customWidth="1"/>
    <col min="30" max="32" width="7.5" style="149"/>
    <col min="33" max="33" width="8.625" style="149" customWidth="1"/>
    <col min="34" max="36" width="7.5" style="149"/>
    <col min="37" max="37" width="8.875" style="149" customWidth="1"/>
    <col min="38" max="16384" width="7.5" style="149"/>
  </cols>
  <sheetData>
    <row r="1" spans="2:37" x14ac:dyDescent="0.15">
      <c r="B1" s="149" t="s">
        <v>214</v>
      </c>
    </row>
    <row r="2" spans="2:37" x14ac:dyDescent="0.15">
      <c r="B2" s="149" t="s">
        <v>215</v>
      </c>
    </row>
    <row r="3" spans="2:37" x14ac:dyDescent="0.15">
      <c r="T3" s="150" t="s">
        <v>171</v>
      </c>
    </row>
    <row r="4" spans="2:37" ht="6" customHeight="1" x14ac:dyDescent="0.15"/>
    <row r="5" spans="2:37" ht="12.75" customHeight="1" x14ac:dyDescent="0.15">
      <c r="B5" s="151"/>
      <c r="C5" s="727" t="s">
        <v>88</v>
      </c>
      <c r="D5" s="729"/>
      <c r="E5" s="740" t="s">
        <v>216</v>
      </c>
      <c r="F5" s="741"/>
      <c r="G5" s="741"/>
      <c r="H5" s="742"/>
      <c r="I5" s="740" t="s">
        <v>217</v>
      </c>
      <c r="J5" s="741"/>
      <c r="K5" s="741"/>
      <c r="L5" s="742"/>
      <c r="M5" s="740" t="s">
        <v>218</v>
      </c>
      <c r="N5" s="741"/>
      <c r="O5" s="741"/>
      <c r="P5" s="742"/>
      <c r="Q5" s="743" t="s">
        <v>219</v>
      </c>
      <c r="R5" s="744"/>
      <c r="S5" s="744"/>
      <c r="T5" s="745"/>
      <c r="V5" s="170"/>
      <c r="W5" s="157"/>
      <c r="X5" s="157"/>
      <c r="Y5" s="157"/>
      <c r="Z5" s="157"/>
    </row>
    <row r="6" spans="2:37" ht="13.5" x14ac:dyDescent="0.15">
      <c r="B6" s="165" t="s">
        <v>220</v>
      </c>
      <c r="C6" s="166"/>
      <c r="D6" s="166"/>
      <c r="E6" s="152" t="s">
        <v>221</v>
      </c>
      <c r="F6" s="274" t="s">
        <v>222</v>
      </c>
      <c r="G6" s="315" t="s">
        <v>178</v>
      </c>
      <c r="H6" s="274" t="s">
        <v>179</v>
      </c>
      <c r="I6" s="152" t="s">
        <v>221</v>
      </c>
      <c r="J6" s="274" t="s">
        <v>222</v>
      </c>
      <c r="K6" s="315" t="s">
        <v>178</v>
      </c>
      <c r="L6" s="274" t="s">
        <v>179</v>
      </c>
      <c r="M6" s="152" t="s">
        <v>221</v>
      </c>
      <c r="N6" s="274" t="s">
        <v>222</v>
      </c>
      <c r="O6" s="315" t="s">
        <v>178</v>
      </c>
      <c r="P6" s="274" t="s">
        <v>223</v>
      </c>
      <c r="Q6" s="152" t="s">
        <v>224</v>
      </c>
      <c r="R6" s="274" t="s">
        <v>225</v>
      </c>
      <c r="S6" s="154" t="s">
        <v>178</v>
      </c>
      <c r="T6" s="274" t="s">
        <v>179</v>
      </c>
      <c r="V6" s="170"/>
      <c r="W6" s="170"/>
      <c r="X6" s="170"/>
      <c r="Y6" s="170"/>
      <c r="Z6" s="170"/>
    </row>
    <row r="7" spans="2:37" ht="13.5" x14ac:dyDescent="0.15">
      <c r="B7" s="172" t="s">
        <v>0</v>
      </c>
      <c r="C7" s="148">
        <v>21</v>
      </c>
      <c r="D7" s="148"/>
      <c r="E7" s="172">
        <v>641</v>
      </c>
      <c r="F7" s="173">
        <v>1134</v>
      </c>
      <c r="G7" s="148">
        <v>811</v>
      </c>
      <c r="H7" s="173">
        <v>5415188</v>
      </c>
      <c r="I7" s="172">
        <v>368</v>
      </c>
      <c r="J7" s="173">
        <v>601</v>
      </c>
      <c r="K7" s="148">
        <v>471</v>
      </c>
      <c r="L7" s="173">
        <v>11404199</v>
      </c>
      <c r="M7" s="172">
        <v>735</v>
      </c>
      <c r="N7" s="173">
        <v>1176</v>
      </c>
      <c r="O7" s="148">
        <v>893</v>
      </c>
      <c r="P7" s="173">
        <v>10844458</v>
      </c>
      <c r="Q7" s="172">
        <v>625</v>
      </c>
      <c r="R7" s="173">
        <v>1040</v>
      </c>
      <c r="S7" s="148">
        <v>771</v>
      </c>
      <c r="T7" s="173">
        <v>11703847</v>
      </c>
      <c r="V7" s="170"/>
      <c r="W7" s="170"/>
      <c r="X7" s="170"/>
      <c r="Y7" s="170"/>
      <c r="Z7" s="170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</row>
    <row r="8" spans="2:37" ht="13.5" x14ac:dyDescent="0.15">
      <c r="B8" s="172"/>
      <c r="C8" s="148">
        <v>22</v>
      </c>
      <c r="D8" s="178"/>
      <c r="E8" s="173">
        <v>693</v>
      </c>
      <c r="F8" s="173">
        <v>1155</v>
      </c>
      <c r="G8" s="173">
        <v>856</v>
      </c>
      <c r="H8" s="173">
        <v>5324226</v>
      </c>
      <c r="I8" s="173">
        <v>389</v>
      </c>
      <c r="J8" s="173">
        <v>630</v>
      </c>
      <c r="K8" s="173">
        <v>498</v>
      </c>
      <c r="L8" s="173">
        <v>11544709</v>
      </c>
      <c r="M8" s="173">
        <v>756</v>
      </c>
      <c r="N8" s="173">
        <v>1187</v>
      </c>
      <c r="O8" s="173">
        <v>905</v>
      </c>
      <c r="P8" s="173">
        <v>9937639</v>
      </c>
      <c r="Q8" s="173">
        <v>705</v>
      </c>
      <c r="R8" s="173">
        <v>1071</v>
      </c>
      <c r="S8" s="173">
        <v>817</v>
      </c>
      <c r="T8" s="173">
        <v>11253926</v>
      </c>
      <c r="V8" s="170"/>
      <c r="W8" s="170"/>
      <c r="X8" s="170"/>
      <c r="Y8" s="170"/>
      <c r="Z8" s="170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</row>
    <row r="9" spans="2:37" ht="13.5" x14ac:dyDescent="0.15">
      <c r="B9" s="165"/>
      <c r="C9" s="166">
        <v>23</v>
      </c>
      <c r="D9" s="179"/>
      <c r="E9" s="180">
        <v>703.5</v>
      </c>
      <c r="F9" s="180">
        <v>1207.5</v>
      </c>
      <c r="G9" s="180">
        <v>913.05688901234885</v>
      </c>
      <c r="H9" s="180">
        <v>5096250</v>
      </c>
      <c r="I9" s="180">
        <v>420</v>
      </c>
      <c r="J9" s="180">
        <v>763.35</v>
      </c>
      <c r="K9" s="180">
        <v>553.17784349091482</v>
      </c>
      <c r="L9" s="180">
        <v>11013710.799999995</v>
      </c>
      <c r="M9" s="180">
        <v>735</v>
      </c>
      <c r="N9" s="180">
        <v>1281</v>
      </c>
      <c r="O9" s="180">
        <v>980.9991165578142</v>
      </c>
      <c r="P9" s="180">
        <v>9108678.9999999963</v>
      </c>
      <c r="Q9" s="180">
        <v>623.70000000000005</v>
      </c>
      <c r="R9" s="180">
        <v>1092</v>
      </c>
      <c r="S9" s="180">
        <v>846.62655100768097</v>
      </c>
      <c r="T9" s="181">
        <v>10565420.800000003</v>
      </c>
      <c r="V9" s="170"/>
      <c r="W9" s="170"/>
      <c r="X9" s="170"/>
      <c r="Y9" s="170"/>
      <c r="Z9" s="170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</row>
    <row r="10" spans="2:37" ht="13.5" x14ac:dyDescent="0.15">
      <c r="B10" s="172" t="s">
        <v>100</v>
      </c>
      <c r="C10" s="148">
        <v>10</v>
      </c>
      <c r="D10" s="178" t="s">
        <v>101</v>
      </c>
      <c r="E10" s="173">
        <v>719.25</v>
      </c>
      <c r="F10" s="173">
        <v>987</v>
      </c>
      <c r="G10" s="173">
        <v>828.42674496507084</v>
      </c>
      <c r="H10" s="173">
        <v>466422.5</v>
      </c>
      <c r="I10" s="173">
        <v>430.5</v>
      </c>
      <c r="J10" s="173">
        <v>567</v>
      </c>
      <c r="K10" s="173">
        <v>489.76223329645052</v>
      </c>
      <c r="L10" s="173">
        <v>1045092.4</v>
      </c>
      <c r="M10" s="173">
        <v>756</v>
      </c>
      <c r="N10" s="173">
        <v>1018.5</v>
      </c>
      <c r="O10" s="173">
        <v>872.54892474406915</v>
      </c>
      <c r="P10" s="173">
        <v>794114.09999999986</v>
      </c>
      <c r="Q10" s="173">
        <v>623.70000000000005</v>
      </c>
      <c r="R10" s="173">
        <v>829.5</v>
      </c>
      <c r="S10" s="173">
        <v>708.27019720751593</v>
      </c>
      <c r="T10" s="178">
        <v>1016891.5</v>
      </c>
      <c r="U10" s="148"/>
      <c r="V10" s="157"/>
      <c r="W10" s="170"/>
      <c r="X10" s="170"/>
      <c r="Y10" s="170"/>
      <c r="Z10" s="170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</row>
    <row r="11" spans="2:37" ht="13.5" x14ac:dyDescent="0.15">
      <c r="B11" s="172"/>
      <c r="C11" s="148">
        <v>11</v>
      </c>
      <c r="D11" s="178"/>
      <c r="E11" s="173">
        <v>703.5</v>
      </c>
      <c r="F11" s="173">
        <v>924</v>
      </c>
      <c r="G11" s="173">
        <v>806.46216549539633</v>
      </c>
      <c r="H11" s="173">
        <v>508647.79999999987</v>
      </c>
      <c r="I11" s="173">
        <v>441</v>
      </c>
      <c r="J11" s="173">
        <v>577.5</v>
      </c>
      <c r="K11" s="173">
        <v>503.0770377881081</v>
      </c>
      <c r="L11" s="173">
        <v>999090.2</v>
      </c>
      <c r="M11" s="173">
        <v>735</v>
      </c>
      <c r="N11" s="173">
        <v>945</v>
      </c>
      <c r="O11" s="173">
        <v>836.93799567346764</v>
      </c>
      <c r="P11" s="173">
        <v>797658</v>
      </c>
      <c r="Q11" s="173">
        <v>630</v>
      </c>
      <c r="R11" s="173">
        <v>798</v>
      </c>
      <c r="S11" s="173">
        <v>697.98486186379478</v>
      </c>
      <c r="T11" s="178">
        <v>1101479.2000000002</v>
      </c>
      <c r="U11" s="148"/>
      <c r="V11" s="157"/>
      <c r="W11" s="170"/>
      <c r="X11" s="170"/>
      <c r="Y11" s="170"/>
      <c r="Z11" s="170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</row>
    <row r="12" spans="2:37" x14ac:dyDescent="0.15">
      <c r="B12" s="172"/>
      <c r="C12" s="148">
        <v>12</v>
      </c>
      <c r="D12" s="178"/>
      <c r="E12" s="173">
        <v>735</v>
      </c>
      <c r="F12" s="173">
        <v>1207.5</v>
      </c>
      <c r="G12" s="173">
        <v>921.81119584398618</v>
      </c>
      <c r="H12" s="173">
        <v>482436.6</v>
      </c>
      <c r="I12" s="173">
        <v>441</v>
      </c>
      <c r="J12" s="173">
        <v>598.5</v>
      </c>
      <c r="K12" s="173">
        <v>524.2459440103496</v>
      </c>
      <c r="L12" s="173">
        <v>900764.89999999979</v>
      </c>
      <c r="M12" s="173">
        <v>787.5</v>
      </c>
      <c r="N12" s="173">
        <v>1102.5</v>
      </c>
      <c r="O12" s="173">
        <v>945.55284643013579</v>
      </c>
      <c r="P12" s="173">
        <v>729086.79999999993</v>
      </c>
      <c r="Q12" s="173">
        <v>682.5</v>
      </c>
      <c r="R12" s="173">
        <v>1092</v>
      </c>
      <c r="S12" s="173">
        <v>829.5317314252826</v>
      </c>
      <c r="T12" s="178">
        <v>1050658.1999999997</v>
      </c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</row>
    <row r="13" spans="2:37" x14ac:dyDescent="0.15">
      <c r="B13" s="172" t="s">
        <v>102</v>
      </c>
      <c r="C13" s="148">
        <v>1</v>
      </c>
      <c r="D13" s="178" t="s">
        <v>101</v>
      </c>
      <c r="E13" s="173">
        <v>750.75</v>
      </c>
      <c r="F13" s="173">
        <v>1060.5</v>
      </c>
      <c r="G13" s="173">
        <v>904.22983690167314</v>
      </c>
      <c r="H13" s="173">
        <v>456718.6</v>
      </c>
      <c r="I13" s="173">
        <v>420</v>
      </c>
      <c r="J13" s="173">
        <v>542.85</v>
      </c>
      <c r="K13" s="173">
        <v>481.37523613971376</v>
      </c>
      <c r="L13" s="173">
        <v>822337.3</v>
      </c>
      <c r="M13" s="173">
        <v>756</v>
      </c>
      <c r="N13" s="173">
        <v>1050</v>
      </c>
      <c r="O13" s="173">
        <v>911.94994087497651</v>
      </c>
      <c r="P13" s="173">
        <v>743008.9</v>
      </c>
      <c r="Q13" s="173">
        <v>735</v>
      </c>
      <c r="R13" s="173">
        <v>1018.5</v>
      </c>
      <c r="S13" s="173">
        <v>853.93518057158155</v>
      </c>
      <c r="T13" s="178">
        <v>1010572.9999999999</v>
      </c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  <row r="14" spans="2:37" x14ac:dyDescent="0.15">
      <c r="B14" s="172"/>
      <c r="C14" s="148">
        <v>2</v>
      </c>
      <c r="D14" s="178"/>
      <c r="E14" s="173">
        <v>724.5</v>
      </c>
      <c r="F14" s="173">
        <v>1019.5500000000001</v>
      </c>
      <c r="G14" s="173">
        <v>847.14842095868755</v>
      </c>
      <c r="H14" s="173">
        <v>432306.39999999997</v>
      </c>
      <c r="I14" s="173">
        <v>420</v>
      </c>
      <c r="J14" s="173">
        <v>567</v>
      </c>
      <c r="K14" s="173">
        <v>497.53921456377395</v>
      </c>
      <c r="L14" s="173">
        <v>945286.9</v>
      </c>
      <c r="M14" s="173">
        <v>745.5</v>
      </c>
      <c r="N14" s="173">
        <v>1041.6000000000001</v>
      </c>
      <c r="O14" s="173">
        <v>877.83847637891267</v>
      </c>
      <c r="P14" s="173">
        <v>760404.79999999993</v>
      </c>
      <c r="Q14" s="173">
        <v>714</v>
      </c>
      <c r="R14" s="173">
        <v>987</v>
      </c>
      <c r="S14" s="173">
        <v>812.1597255759599</v>
      </c>
      <c r="T14" s="173">
        <v>960396.60000000009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</row>
    <row r="15" spans="2:37" x14ac:dyDescent="0.15">
      <c r="B15" s="172"/>
      <c r="C15" s="148">
        <v>3</v>
      </c>
      <c r="D15" s="178"/>
      <c r="E15" s="173">
        <v>661.5</v>
      </c>
      <c r="F15" s="173">
        <v>976.5</v>
      </c>
      <c r="G15" s="173">
        <v>803.71172772476928</v>
      </c>
      <c r="H15" s="173">
        <v>389435.29999999993</v>
      </c>
      <c r="I15" s="173">
        <v>420</v>
      </c>
      <c r="J15" s="173">
        <v>567</v>
      </c>
      <c r="K15" s="173">
        <v>494.18176374279972</v>
      </c>
      <c r="L15" s="173">
        <v>855180.1</v>
      </c>
      <c r="M15" s="173">
        <v>703.5</v>
      </c>
      <c r="N15" s="173">
        <v>1014.3000000000001</v>
      </c>
      <c r="O15" s="173">
        <v>850.19460000989795</v>
      </c>
      <c r="P15" s="173">
        <v>822132.49999999988</v>
      </c>
      <c r="Q15" s="173">
        <v>630</v>
      </c>
      <c r="R15" s="173">
        <v>917.7</v>
      </c>
      <c r="S15" s="173">
        <v>760.95179881719071</v>
      </c>
      <c r="T15" s="178">
        <v>896873.39999999991</v>
      </c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</row>
    <row r="16" spans="2:37" x14ac:dyDescent="0.15">
      <c r="B16" s="172"/>
      <c r="C16" s="148">
        <v>4</v>
      </c>
      <c r="D16" s="178"/>
      <c r="E16" s="173">
        <v>672</v>
      </c>
      <c r="F16" s="173">
        <v>946.05000000000007</v>
      </c>
      <c r="G16" s="173">
        <v>798.30719353150937</v>
      </c>
      <c r="H16" s="173">
        <v>406333.3</v>
      </c>
      <c r="I16" s="173">
        <v>425.25</v>
      </c>
      <c r="J16" s="173">
        <v>559.65</v>
      </c>
      <c r="K16" s="173">
        <v>489.8459224196065</v>
      </c>
      <c r="L16" s="173">
        <v>830288.29999999993</v>
      </c>
      <c r="M16" s="173">
        <v>703.5</v>
      </c>
      <c r="N16" s="173">
        <v>1008</v>
      </c>
      <c r="O16" s="173">
        <v>837.32015369268129</v>
      </c>
      <c r="P16" s="173">
        <v>769256</v>
      </c>
      <c r="Q16" s="173">
        <v>630</v>
      </c>
      <c r="R16" s="173">
        <v>892.5</v>
      </c>
      <c r="S16" s="173">
        <v>752.7012226281837</v>
      </c>
      <c r="T16" s="178">
        <v>857781.20000000007</v>
      </c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</row>
    <row r="17" spans="2:37" x14ac:dyDescent="0.15">
      <c r="B17" s="172"/>
      <c r="C17" s="148">
        <v>5</v>
      </c>
      <c r="D17" s="178"/>
      <c r="E17" s="173">
        <v>714</v>
      </c>
      <c r="F17" s="173">
        <v>966</v>
      </c>
      <c r="G17" s="173">
        <v>827.76886722123027</v>
      </c>
      <c r="H17" s="173">
        <v>483372.79999999999</v>
      </c>
      <c r="I17" s="173">
        <v>451.5</v>
      </c>
      <c r="J17" s="173">
        <v>593.25</v>
      </c>
      <c r="K17" s="173">
        <v>509.72374792469617</v>
      </c>
      <c r="L17" s="173">
        <v>958053.10000000009</v>
      </c>
      <c r="M17" s="173">
        <v>724.5</v>
      </c>
      <c r="N17" s="173">
        <v>1029</v>
      </c>
      <c r="O17" s="173">
        <v>879.76486492288961</v>
      </c>
      <c r="P17" s="173">
        <v>946430.79999999993</v>
      </c>
      <c r="Q17" s="173">
        <v>661.5</v>
      </c>
      <c r="R17" s="173">
        <v>882</v>
      </c>
      <c r="S17" s="173">
        <v>765.92824354258846</v>
      </c>
      <c r="T17" s="178">
        <v>1023490.0000000002</v>
      </c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</row>
    <row r="18" spans="2:37" x14ac:dyDescent="0.15">
      <c r="B18" s="165"/>
      <c r="C18" s="166">
        <v>6</v>
      </c>
      <c r="D18" s="179"/>
      <c r="E18" s="145">
        <v>787.5</v>
      </c>
      <c r="F18" s="145">
        <v>1050</v>
      </c>
      <c r="G18" s="145">
        <v>904.56362994459039</v>
      </c>
      <c r="H18" s="145">
        <v>407569.9</v>
      </c>
      <c r="I18" s="145">
        <v>493.5</v>
      </c>
      <c r="J18" s="145">
        <v>619.5</v>
      </c>
      <c r="K18" s="145">
        <v>556.7753458834203</v>
      </c>
      <c r="L18" s="145">
        <v>851375.3</v>
      </c>
      <c r="M18" s="145">
        <v>798</v>
      </c>
      <c r="N18" s="145">
        <v>1102.5</v>
      </c>
      <c r="O18" s="145">
        <v>958.53740031795166</v>
      </c>
      <c r="P18" s="145">
        <v>748622.50000000012</v>
      </c>
      <c r="Q18" s="145">
        <v>714</v>
      </c>
      <c r="R18" s="145">
        <v>934.5</v>
      </c>
      <c r="S18" s="145">
        <v>838.99035515551247</v>
      </c>
      <c r="T18" s="179">
        <v>826080.5</v>
      </c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</row>
    <row r="19" spans="2:37" ht="11.1" customHeight="1" x14ac:dyDescent="0.15">
      <c r="B19" s="161"/>
      <c r="C19" s="295">
        <v>41061</v>
      </c>
      <c r="E19" s="221">
        <v>787.5</v>
      </c>
      <c r="F19" s="221">
        <v>976.5</v>
      </c>
      <c r="G19" s="221">
        <v>864.74431334217604</v>
      </c>
      <c r="H19" s="173">
        <v>11632.4</v>
      </c>
      <c r="I19" s="221">
        <v>493.5</v>
      </c>
      <c r="J19" s="221">
        <v>598.5</v>
      </c>
      <c r="K19" s="221">
        <v>541.05774751200818</v>
      </c>
      <c r="L19" s="173">
        <v>35550.300000000003</v>
      </c>
      <c r="M19" s="221">
        <v>798</v>
      </c>
      <c r="N19" s="221">
        <v>1050</v>
      </c>
      <c r="O19" s="221">
        <v>920.57549798740877</v>
      </c>
      <c r="P19" s="173">
        <v>27996.9</v>
      </c>
      <c r="Q19" s="221">
        <v>714</v>
      </c>
      <c r="R19" s="221">
        <v>903</v>
      </c>
      <c r="S19" s="221">
        <v>803.73129794287775</v>
      </c>
      <c r="T19" s="173">
        <v>23785.599999999999</v>
      </c>
    </row>
    <row r="20" spans="2:37" ht="11.1" customHeight="1" x14ac:dyDescent="0.15">
      <c r="B20" s="172"/>
      <c r="C20" s="295">
        <v>41064</v>
      </c>
      <c r="E20" s="172">
        <v>792.75</v>
      </c>
      <c r="F20" s="173">
        <v>987</v>
      </c>
      <c r="G20" s="148">
        <v>871.84196918765122</v>
      </c>
      <c r="H20" s="173">
        <v>41900.1</v>
      </c>
      <c r="I20" s="172">
        <v>498.75</v>
      </c>
      <c r="J20" s="173">
        <v>603.75</v>
      </c>
      <c r="K20" s="148">
        <v>546.14606666219572</v>
      </c>
      <c r="L20" s="173">
        <v>89299.9</v>
      </c>
      <c r="M20" s="172">
        <v>803.25</v>
      </c>
      <c r="N20" s="173">
        <v>1050</v>
      </c>
      <c r="O20" s="148">
        <v>928.12331716970675</v>
      </c>
      <c r="P20" s="173">
        <v>78926.3</v>
      </c>
      <c r="Q20" s="172">
        <v>724.5</v>
      </c>
      <c r="R20" s="173">
        <v>903</v>
      </c>
      <c r="S20" s="148">
        <v>808.12670623687086</v>
      </c>
      <c r="T20" s="173">
        <v>84683.3</v>
      </c>
    </row>
    <row r="21" spans="2:37" ht="11.1" customHeight="1" x14ac:dyDescent="0.15">
      <c r="B21" s="172"/>
      <c r="C21" s="295">
        <v>41065</v>
      </c>
      <c r="E21" s="172">
        <v>840</v>
      </c>
      <c r="F21" s="173">
        <v>1050</v>
      </c>
      <c r="G21" s="148">
        <v>944.58080023450077</v>
      </c>
      <c r="H21" s="173">
        <v>8414.2000000000007</v>
      </c>
      <c r="I21" s="172">
        <v>535.5</v>
      </c>
      <c r="J21" s="173">
        <v>619.5</v>
      </c>
      <c r="K21" s="148">
        <v>576.97985357772654</v>
      </c>
      <c r="L21" s="173">
        <v>19727.3</v>
      </c>
      <c r="M21" s="172">
        <v>892.5</v>
      </c>
      <c r="N21" s="173">
        <v>1102.5</v>
      </c>
      <c r="O21" s="148">
        <v>1013.2164804469273</v>
      </c>
      <c r="P21" s="173">
        <v>15223.4</v>
      </c>
      <c r="Q21" s="172">
        <v>787.5</v>
      </c>
      <c r="R21" s="173">
        <v>934.5</v>
      </c>
      <c r="S21" s="148">
        <v>877.13651089333428</v>
      </c>
      <c r="T21" s="173">
        <v>13556.9</v>
      </c>
    </row>
    <row r="22" spans="2:37" ht="11.1" customHeight="1" x14ac:dyDescent="0.15">
      <c r="B22" s="172"/>
      <c r="C22" s="295">
        <v>41066</v>
      </c>
      <c r="E22" s="172">
        <v>840</v>
      </c>
      <c r="F22" s="173">
        <v>1044.75</v>
      </c>
      <c r="G22" s="148">
        <v>939.51993486176491</v>
      </c>
      <c r="H22" s="173">
        <v>12640</v>
      </c>
      <c r="I22" s="172">
        <v>530.25</v>
      </c>
      <c r="J22" s="173">
        <v>619.5</v>
      </c>
      <c r="K22" s="148">
        <v>572.37567577138293</v>
      </c>
      <c r="L22" s="173">
        <v>24223</v>
      </c>
      <c r="M22" s="172">
        <v>892.5</v>
      </c>
      <c r="N22" s="173">
        <v>1092</v>
      </c>
      <c r="O22" s="148">
        <v>1005.6568297686204</v>
      </c>
      <c r="P22" s="173">
        <v>27012.2</v>
      </c>
      <c r="Q22" s="172">
        <v>780.15</v>
      </c>
      <c r="R22" s="173">
        <v>934.5</v>
      </c>
      <c r="S22" s="148">
        <v>871.77345575959907</v>
      </c>
      <c r="T22" s="173">
        <v>24674.7</v>
      </c>
    </row>
    <row r="23" spans="2:37" ht="11.1" customHeight="1" x14ac:dyDescent="0.15">
      <c r="B23" s="172"/>
      <c r="C23" s="295">
        <v>41067</v>
      </c>
      <c r="E23" s="172">
        <v>840</v>
      </c>
      <c r="F23" s="173">
        <v>1047.7950000000001</v>
      </c>
      <c r="G23" s="148">
        <v>934.36053243186132</v>
      </c>
      <c r="H23" s="173">
        <v>26476.2</v>
      </c>
      <c r="I23" s="172">
        <v>525</v>
      </c>
      <c r="J23" s="173">
        <v>614.25</v>
      </c>
      <c r="K23" s="148">
        <v>565.48702342280751</v>
      </c>
      <c r="L23" s="173">
        <v>43938.5</v>
      </c>
      <c r="M23" s="172">
        <v>882</v>
      </c>
      <c r="N23" s="173">
        <v>1081.5</v>
      </c>
      <c r="O23" s="148">
        <v>995.33625708941724</v>
      </c>
      <c r="P23" s="173">
        <v>40936.5</v>
      </c>
      <c r="Q23" s="172">
        <v>777</v>
      </c>
      <c r="R23" s="173">
        <v>924</v>
      </c>
      <c r="S23" s="148">
        <v>864.75164451144303</v>
      </c>
      <c r="T23" s="173">
        <v>61922.8</v>
      </c>
    </row>
    <row r="24" spans="2:37" ht="11.1" customHeight="1" x14ac:dyDescent="0.15">
      <c r="B24" s="172"/>
      <c r="C24" s="295">
        <v>41068</v>
      </c>
      <c r="E24" s="172">
        <v>840</v>
      </c>
      <c r="F24" s="173">
        <v>1050</v>
      </c>
      <c r="G24" s="148">
        <v>939.92898500626541</v>
      </c>
      <c r="H24" s="173">
        <v>20331.5</v>
      </c>
      <c r="I24" s="172">
        <v>535.5</v>
      </c>
      <c r="J24" s="173">
        <v>619.5</v>
      </c>
      <c r="K24" s="148">
        <v>577.07897795372855</v>
      </c>
      <c r="L24" s="173">
        <v>37019.300000000003</v>
      </c>
      <c r="M24" s="172">
        <v>892.5</v>
      </c>
      <c r="N24" s="173">
        <v>1102.5</v>
      </c>
      <c r="O24" s="148">
        <v>1007.9797771709985</v>
      </c>
      <c r="P24" s="173">
        <v>30967.9</v>
      </c>
      <c r="Q24" s="172">
        <v>792.75</v>
      </c>
      <c r="R24" s="173">
        <v>929.98500000000013</v>
      </c>
      <c r="S24" s="148">
        <v>874.34696591960483</v>
      </c>
      <c r="T24" s="173">
        <v>28576.1</v>
      </c>
    </row>
    <row r="25" spans="2:37" ht="11.1" customHeight="1" x14ac:dyDescent="0.15">
      <c r="B25" s="172"/>
      <c r="C25" s="295">
        <v>41071</v>
      </c>
      <c r="E25" s="172">
        <v>829.5</v>
      </c>
      <c r="F25" s="173">
        <v>1039.5</v>
      </c>
      <c r="G25" s="148">
        <v>932.40684415400358</v>
      </c>
      <c r="H25" s="173">
        <v>40247</v>
      </c>
      <c r="I25" s="172">
        <v>529.20000000000005</v>
      </c>
      <c r="J25" s="173">
        <v>609</v>
      </c>
      <c r="K25" s="148">
        <v>572.95364851708484</v>
      </c>
      <c r="L25" s="173">
        <v>65793.100000000006</v>
      </c>
      <c r="M25" s="172">
        <v>871.5</v>
      </c>
      <c r="N25" s="173">
        <v>1092</v>
      </c>
      <c r="O25" s="148">
        <v>990.57146641518125</v>
      </c>
      <c r="P25" s="173">
        <v>68139.600000000006</v>
      </c>
      <c r="Q25" s="172">
        <v>780.15</v>
      </c>
      <c r="R25" s="173">
        <v>917.7</v>
      </c>
      <c r="S25" s="148">
        <v>859.51502225947036</v>
      </c>
      <c r="T25" s="173">
        <v>78678</v>
      </c>
    </row>
    <row r="26" spans="2:37" ht="11.1" customHeight="1" x14ac:dyDescent="0.15">
      <c r="B26" s="172"/>
      <c r="C26" s="295">
        <v>41072</v>
      </c>
      <c r="E26" s="172">
        <v>840</v>
      </c>
      <c r="F26" s="173">
        <v>1039.5</v>
      </c>
      <c r="G26" s="148">
        <v>936.91552369077272</v>
      </c>
      <c r="H26" s="173">
        <v>13902.9</v>
      </c>
      <c r="I26" s="172">
        <v>530.25</v>
      </c>
      <c r="J26" s="173">
        <v>609</v>
      </c>
      <c r="K26" s="148">
        <v>573.39362570852109</v>
      </c>
      <c r="L26" s="173">
        <v>42669.599999999999</v>
      </c>
      <c r="M26" s="172">
        <v>871.5</v>
      </c>
      <c r="N26" s="173">
        <v>1102.5</v>
      </c>
      <c r="O26" s="148">
        <v>992.76421544989898</v>
      </c>
      <c r="P26" s="173">
        <v>28865.4</v>
      </c>
      <c r="Q26" s="172">
        <v>787.5</v>
      </c>
      <c r="R26" s="173">
        <v>918.75</v>
      </c>
      <c r="S26" s="148">
        <v>860.19622656435422</v>
      </c>
      <c r="T26" s="173">
        <v>22457.8</v>
      </c>
    </row>
    <row r="27" spans="2:37" ht="11.1" customHeight="1" x14ac:dyDescent="0.15">
      <c r="B27" s="172"/>
      <c r="C27" s="295">
        <v>41073</v>
      </c>
      <c r="E27" s="172">
        <v>840</v>
      </c>
      <c r="F27" s="173">
        <v>1039.5</v>
      </c>
      <c r="G27" s="148">
        <v>934.1829274409971</v>
      </c>
      <c r="H27" s="173">
        <v>16441.099999999999</v>
      </c>
      <c r="I27" s="172">
        <v>525</v>
      </c>
      <c r="J27" s="173">
        <v>609</v>
      </c>
      <c r="K27" s="148">
        <v>572.36380020597323</v>
      </c>
      <c r="L27" s="173">
        <v>32120</v>
      </c>
      <c r="M27" s="172">
        <v>861</v>
      </c>
      <c r="N27" s="173">
        <v>1102.5</v>
      </c>
      <c r="O27" s="148">
        <v>987.10422207003273</v>
      </c>
      <c r="P27" s="173">
        <v>31632.1</v>
      </c>
      <c r="Q27" s="172">
        <v>787.5</v>
      </c>
      <c r="R27" s="173">
        <v>917.7</v>
      </c>
      <c r="S27" s="148">
        <v>857.63321996680463</v>
      </c>
      <c r="T27" s="173">
        <v>37941.699999999997</v>
      </c>
    </row>
    <row r="28" spans="2:37" ht="11.1" customHeight="1" x14ac:dyDescent="0.15">
      <c r="B28" s="172"/>
      <c r="C28" s="295">
        <v>41074</v>
      </c>
      <c r="E28" s="172">
        <v>845.25</v>
      </c>
      <c r="F28" s="173">
        <v>1029</v>
      </c>
      <c r="G28" s="148">
        <v>928.19653935633949</v>
      </c>
      <c r="H28" s="173">
        <v>12053.9</v>
      </c>
      <c r="I28" s="172">
        <v>528.15</v>
      </c>
      <c r="J28" s="173">
        <v>609</v>
      </c>
      <c r="K28" s="148">
        <v>567.9805419229973</v>
      </c>
      <c r="L28" s="173">
        <v>30859.5</v>
      </c>
      <c r="M28" s="172">
        <v>861</v>
      </c>
      <c r="N28" s="173">
        <v>1092</v>
      </c>
      <c r="O28" s="148">
        <v>979.79426421234598</v>
      </c>
      <c r="P28" s="173">
        <v>28641.1</v>
      </c>
      <c r="Q28" s="172">
        <v>782.25</v>
      </c>
      <c r="R28" s="173">
        <v>913.5</v>
      </c>
      <c r="S28" s="148">
        <v>852.47535172904736</v>
      </c>
      <c r="T28" s="173">
        <v>23651.3</v>
      </c>
    </row>
    <row r="29" spans="2:37" ht="11.1" customHeight="1" x14ac:dyDescent="0.15">
      <c r="B29" s="172"/>
      <c r="C29" s="295">
        <v>41075</v>
      </c>
      <c r="E29" s="172">
        <v>829.5</v>
      </c>
      <c r="F29" s="173">
        <v>1029</v>
      </c>
      <c r="G29" s="148">
        <v>916.82699653890541</v>
      </c>
      <c r="H29" s="173">
        <v>9362.4</v>
      </c>
      <c r="I29" s="172">
        <v>519.75</v>
      </c>
      <c r="J29" s="173">
        <v>609</v>
      </c>
      <c r="K29" s="148">
        <v>558.78295401455011</v>
      </c>
      <c r="L29" s="173">
        <v>37005.5</v>
      </c>
      <c r="M29" s="172">
        <v>861</v>
      </c>
      <c r="N29" s="173">
        <v>1081.5</v>
      </c>
      <c r="O29" s="148">
        <v>968.44867371755026</v>
      </c>
      <c r="P29" s="173">
        <v>21136.799999999999</v>
      </c>
      <c r="Q29" s="172">
        <v>766.5</v>
      </c>
      <c r="R29" s="173">
        <v>913.5</v>
      </c>
      <c r="S29" s="148">
        <v>839.93127076411974</v>
      </c>
      <c r="T29" s="173">
        <v>20896.099999999999</v>
      </c>
    </row>
    <row r="30" spans="2:37" ht="11.1" customHeight="1" x14ac:dyDescent="0.15">
      <c r="B30" s="172"/>
      <c r="C30" s="295">
        <v>41078</v>
      </c>
      <c r="E30" s="172">
        <v>829.5</v>
      </c>
      <c r="F30" s="173">
        <v>1018.5</v>
      </c>
      <c r="G30" s="148">
        <v>908.30145379991711</v>
      </c>
      <c r="H30" s="173">
        <v>34688.300000000003</v>
      </c>
      <c r="I30" s="172">
        <v>514.5</v>
      </c>
      <c r="J30" s="173">
        <v>603.75</v>
      </c>
      <c r="K30" s="148">
        <v>551.61468915075216</v>
      </c>
      <c r="L30" s="173">
        <v>76323.100000000006</v>
      </c>
      <c r="M30" s="172">
        <v>849.97500000000002</v>
      </c>
      <c r="N30" s="173">
        <v>1081.5</v>
      </c>
      <c r="O30" s="148">
        <v>958.03914826081234</v>
      </c>
      <c r="P30" s="173">
        <v>81546.5</v>
      </c>
      <c r="Q30" s="172">
        <v>766.5</v>
      </c>
      <c r="R30" s="173">
        <v>913.5</v>
      </c>
      <c r="S30" s="148">
        <v>839.49527982258917</v>
      </c>
      <c r="T30" s="173">
        <v>76317</v>
      </c>
    </row>
    <row r="31" spans="2:37" ht="11.1" customHeight="1" x14ac:dyDescent="0.15">
      <c r="B31" s="172"/>
      <c r="C31" s="295">
        <v>41079</v>
      </c>
      <c r="E31" s="172">
        <v>819</v>
      </c>
      <c r="F31" s="173">
        <v>1023.75</v>
      </c>
      <c r="G31" s="148">
        <v>904.53636118779946</v>
      </c>
      <c r="H31" s="173">
        <v>8291.5</v>
      </c>
      <c r="I31" s="172">
        <v>514.5</v>
      </c>
      <c r="J31" s="173">
        <v>598.5</v>
      </c>
      <c r="K31" s="148">
        <v>548.28432632086071</v>
      </c>
      <c r="L31" s="173">
        <v>20239.8</v>
      </c>
      <c r="M31" s="172">
        <v>840</v>
      </c>
      <c r="N31" s="173">
        <v>1081.5</v>
      </c>
      <c r="O31" s="148">
        <v>950.23274733903361</v>
      </c>
      <c r="P31" s="173">
        <v>14611.1</v>
      </c>
      <c r="Q31" s="172">
        <v>766.5</v>
      </c>
      <c r="R31" s="173">
        <v>924</v>
      </c>
      <c r="S31" s="148">
        <v>841.38281425050423</v>
      </c>
      <c r="T31" s="173">
        <v>17030.400000000001</v>
      </c>
    </row>
    <row r="32" spans="2:37" ht="11.1" customHeight="1" x14ac:dyDescent="0.15">
      <c r="B32" s="172"/>
      <c r="C32" s="295">
        <v>41080</v>
      </c>
      <c r="E32" s="172">
        <v>819</v>
      </c>
      <c r="F32" s="173">
        <v>1029</v>
      </c>
      <c r="G32" s="148">
        <v>908.66879904242626</v>
      </c>
      <c r="H32" s="173">
        <v>22681.200000000001</v>
      </c>
      <c r="I32" s="172">
        <v>519.75</v>
      </c>
      <c r="J32" s="173">
        <v>598.5</v>
      </c>
      <c r="K32" s="148">
        <v>551.46866045472541</v>
      </c>
      <c r="L32" s="173">
        <v>49978.1</v>
      </c>
      <c r="M32" s="172">
        <v>840</v>
      </c>
      <c r="N32" s="173">
        <v>1092</v>
      </c>
      <c r="O32" s="148">
        <v>957.27180107736763</v>
      </c>
      <c r="P32" s="173">
        <v>37674.400000000001</v>
      </c>
      <c r="Q32" s="172">
        <v>777</v>
      </c>
      <c r="R32" s="173">
        <v>924</v>
      </c>
      <c r="S32" s="148">
        <v>846.99809210694389</v>
      </c>
      <c r="T32" s="173">
        <v>41786</v>
      </c>
    </row>
    <row r="33" spans="2:21" ht="11.1" customHeight="1" x14ac:dyDescent="0.15">
      <c r="B33" s="172"/>
      <c r="C33" s="295">
        <v>41081</v>
      </c>
      <c r="E33" s="172">
        <v>819</v>
      </c>
      <c r="F33" s="173">
        <v>1029</v>
      </c>
      <c r="G33" s="148">
        <v>906.90043994134089</v>
      </c>
      <c r="H33" s="173">
        <v>16500</v>
      </c>
      <c r="I33" s="172">
        <v>525</v>
      </c>
      <c r="J33" s="173">
        <v>598.5</v>
      </c>
      <c r="K33" s="148">
        <v>556.57955151145961</v>
      </c>
      <c r="L33" s="173">
        <v>23815.5</v>
      </c>
      <c r="M33" s="172">
        <v>840</v>
      </c>
      <c r="N33" s="173">
        <v>1081.5</v>
      </c>
      <c r="O33" s="148">
        <v>950.7331444442375</v>
      </c>
      <c r="P33" s="173">
        <v>26640.5</v>
      </c>
      <c r="Q33" s="172">
        <v>766.5</v>
      </c>
      <c r="R33" s="173">
        <v>924</v>
      </c>
      <c r="S33" s="148">
        <v>841.84871053318295</v>
      </c>
      <c r="T33" s="173">
        <v>31003.7</v>
      </c>
    </row>
    <row r="34" spans="2:21" ht="11.1" customHeight="1" x14ac:dyDescent="0.15">
      <c r="B34" s="172"/>
      <c r="C34" s="295">
        <v>41082</v>
      </c>
      <c r="E34" s="172">
        <v>819</v>
      </c>
      <c r="F34" s="173">
        <v>1029</v>
      </c>
      <c r="G34" s="148">
        <v>913.43995673901725</v>
      </c>
      <c r="H34" s="173">
        <v>9584.2000000000007</v>
      </c>
      <c r="I34" s="172">
        <v>514.5</v>
      </c>
      <c r="J34" s="173">
        <v>603.75</v>
      </c>
      <c r="K34" s="148">
        <v>553.33528246149353</v>
      </c>
      <c r="L34" s="173">
        <v>26767.8</v>
      </c>
      <c r="M34" s="172">
        <v>840</v>
      </c>
      <c r="N34" s="173">
        <v>1081.5</v>
      </c>
      <c r="O34" s="148">
        <v>955.01211084463409</v>
      </c>
      <c r="P34" s="173">
        <v>22516.5</v>
      </c>
      <c r="Q34" s="172">
        <v>766.5</v>
      </c>
      <c r="R34" s="173">
        <v>913.5</v>
      </c>
      <c r="S34" s="148">
        <v>840.33284716754645</v>
      </c>
      <c r="T34" s="173">
        <v>23820.7</v>
      </c>
    </row>
    <row r="35" spans="2:21" ht="11.1" customHeight="1" x14ac:dyDescent="0.15">
      <c r="B35" s="172"/>
      <c r="C35" s="295">
        <v>41085</v>
      </c>
      <c r="E35" s="172">
        <v>808.5</v>
      </c>
      <c r="F35" s="173">
        <v>997.5</v>
      </c>
      <c r="G35" s="148">
        <v>880.72123950114496</v>
      </c>
      <c r="H35" s="173">
        <v>38683.699999999997</v>
      </c>
      <c r="I35" s="172">
        <v>514.5</v>
      </c>
      <c r="J35" s="173">
        <v>598.5</v>
      </c>
      <c r="K35" s="148">
        <v>548.70100697818225</v>
      </c>
      <c r="L35" s="173">
        <v>76556.399999999994</v>
      </c>
      <c r="M35" s="172">
        <v>834.75</v>
      </c>
      <c r="N35" s="173">
        <v>1029</v>
      </c>
      <c r="O35" s="148">
        <v>915.64811956216579</v>
      </c>
      <c r="P35" s="173">
        <v>71260</v>
      </c>
      <c r="Q35" s="172">
        <v>756</v>
      </c>
      <c r="R35" s="173">
        <v>913.5</v>
      </c>
      <c r="S35" s="148">
        <v>833.27299482077251</v>
      </c>
      <c r="T35" s="173">
        <v>96157</v>
      </c>
    </row>
    <row r="36" spans="2:21" ht="11.1" customHeight="1" x14ac:dyDescent="0.15">
      <c r="B36" s="172"/>
      <c r="C36" s="295">
        <v>41086</v>
      </c>
      <c r="E36" s="172">
        <v>808.5</v>
      </c>
      <c r="F36" s="173">
        <v>997.5</v>
      </c>
      <c r="G36" s="148">
        <v>885.03155834235179</v>
      </c>
      <c r="H36" s="173">
        <v>8422.2000000000007</v>
      </c>
      <c r="I36" s="172">
        <v>504</v>
      </c>
      <c r="J36" s="173">
        <v>598.5</v>
      </c>
      <c r="K36" s="148">
        <v>551.70791415157612</v>
      </c>
      <c r="L36" s="173">
        <v>20394.900000000001</v>
      </c>
      <c r="M36" s="172">
        <v>824.25</v>
      </c>
      <c r="N36" s="173">
        <v>1029</v>
      </c>
      <c r="O36" s="148">
        <v>913.75919402660315</v>
      </c>
      <c r="P36" s="173">
        <v>14021.7</v>
      </c>
      <c r="Q36" s="172">
        <v>756</v>
      </c>
      <c r="R36" s="173">
        <v>903</v>
      </c>
      <c r="S36" s="148">
        <v>829.40690729680614</v>
      </c>
      <c r="T36" s="173">
        <v>19008.8</v>
      </c>
    </row>
    <row r="37" spans="2:21" ht="11.1" customHeight="1" x14ac:dyDescent="0.15">
      <c r="B37" s="172"/>
      <c r="C37" s="295">
        <v>41087</v>
      </c>
      <c r="D37" s="148"/>
      <c r="E37" s="172">
        <v>812.7</v>
      </c>
      <c r="F37" s="173">
        <v>997.5</v>
      </c>
      <c r="G37" s="148">
        <v>889.66142178177608</v>
      </c>
      <c r="H37" s="173">
        <v>26877.9</v>
      </c>
      <c r="I37" s="172">
        <v>504</v>
      </c>
      <c r="J37" s="173">
        <v>599.55000000000007</v>
      </c>
      <c r="K37" s="148">
        <v>553.99729698725241</v>
      </c>
      <c r="L37" s="173">
        <v>47747.8</v>
      </c>
      <c r="M37" s="172">
        <v>819</v>
      </c>
      <c r="N37" s="173">
        <v>1029</v>
      </c>
      <c r="O37" s="148">
        <v>917.01265623193206</v>
      </c>
      <c r="P37" s="173">
        <v>38370.400000000001</v>
      </c>
      <c r="Q37" s="172">
        <v>756</v>
      </c>
      <c r="R37" s="173">
        <v>903</v>
      </c>
      <c r="S37" s="148">
        <v>832.97334545159629</v>
      </c>
      <c r="T37" s="173">
        <v>52769.2</v>
      </c>
    </row>
    <row r="38" spans="2:21" ht="14.25" customHeight="1" x14ac:dyDescent="0.15">
      <c r="B38" s="172"/>
      <c r="C38" s="295">
        <v>41088</v>
      </c>
      <c r="D38" s="148"/>
      <c r="E38" s="172">
        <v>808.5</v>
      </c>
      <c r="F38" s="172">
        <v>997.5</v>
      </c>
      <c r="G38" s="173">
        <v>887.46110635806895</v>
      </c>
      <c r="H38" s="148">
        <v>16293.1</v>
      </c>
      <c r="I38" s="172">
        <v>504</v>
      </c>
      <c r="J38" s="172">
        <v>598.5</v>
      </c>
      <c r="K38" s="172">
        <v>552.73144122383246</v>
      </c>
      <c r="L38" s="172">
        <v>29232.3</v>
      </c>
      <c r="M38" s="172">
        <v>819</v>
      </c>
      <c r="N38" s="172">
        <v>1029</v>
      </c>
      <c r="O38" s="172">
        <v>913.77149987726045</v>
      </c>
      <c r="P38" s="172">
        <v>21494.7</v>
      </c>
      <c r="Q38" s="172">
        <v>756</v>
      </c>
      <c r="R38" s="172">
        <v>903</v>
      </c>
      <c r="S38" s="172">
        <v>827.04105823527959</v>
      </c>
      <c r="T38" s="173">
        <v>30917.599999999999</v>
      </c>
      <c r="U38" s="172"/>
    </row>
    <row r="39" spans="2:21" x14ac:dyDescent="0.15">
      <c r="B39" s="255"/>
      <c r="C39" s="295">
        <v>41089</v>
      </c>
      <c r="D39" s="178"/>
      <c r="E39" s="173">
        <v>787.5</v>
      </c>
      <c r="F39" s="173">
        <v>997.5</v>
      </c>
      <c r="G39" s="173">
        <v>877.51171502952593</v>
      </c>
      <c r="H39" s="173">
        <v>12146.1</v>
      </c>
      <c r="I39" s="173">
        <v>504</v>
      </c>
      <c r="J39" s="173">
        <v>588</v>
      </c>
      <c r="K39" s="173">
        <v>547.69562508057913</v>
      </c>
      <c r="L39" s="173">
        <v>22113.599999999999</v>
      </c>
      <c r="M39" s="173">
        <v>840</v>
      </c>
      <c r="N39" s="173">
        <v>1029</v>
      </c>
      <c r="O39" s="173">
        <v>923.63811638532343</v>
      </c>
      <c r="P39" s="173">
        <v>21008.5</v>
      </c>
      <c r="Q39" s="173">
        <v>756</v>
      </c>
      <c r="R39" s="173">
        <v>903</v>
      </c>
      <c r="S39" s="173">
        <v>822.72934511234916</v>
      </c>
      <c r="T39" s="178">
        <v>16445.8</v>
      </c>
    </row>
    <row r="40" spans="2:21" x14ac:dyDescent="0.15">
      <c r="B40" s="316"/>
      <c r="C40" s="317"/>
      <c r="D40" s="179"/>
      <c r="E40" s="145"/>
      <c r="F40" s="145"/>
      <c r="G40" s="179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79"/>
    </row>
    <row r="41" spans="2:21" x14ac:dyDescent="0.15">
      <c r="B41" s="191" t="s">
        <v>108</v>
      </c>
      <c r="C41" s="149" t="s">
        <v>226</v>
      </c>
    </row>
    <row r="42" spans="2:21" x14ac:dyDescent="0.15">
      <c r="B42" s="232" t="s">
        <v>111</v>
      </c>
      <c r="C42" s="149" t="s">
        <v>113</v>
      </c>
      <c r="T42" s="148"/>
      <c r="U42" s="148"/>
    </row>
    <row r="43" spans="2:21" x14ac:dyDescent="0.15">
      <c r="T43" s="148"/>
      <c r="U43" s="148"/>
    </row>
    <row r="44" spans="2:21" x14ac:dyDescent="0.15">
      <c r="T44" s="148"/>
      <c r="U44" s="148"/>
    </row>
    <row r="45" spans="2:21" x14ac:dyDescent="0.15">
      <c r="T45" s="148"/>
      <c r="U45" s="148"/>
    </row>
    <row r="46" spans="2:21" x14ac:dyDescent="0.15">
      <c r="T46" s="148"/>
      <c r="U46" s="148"/>
    </row>
    <row r="47" spans="2:21" x14ac:dyDescent="0.15">
      <c r="T47" s="148"/>
      <c r="U47" s="148"/>
    </row>
    <row r="48" spans="2:21" x14ac:dyDescent="0.15">
      <c r="T48" s="148"/>
      <c r="U48" s="148"/>
    </row>
    <row r="49" spans="20:21" x14ac:dyDescent="0.15">
      <c r="T49" s="148"/>
      <c r="U49" s="148"/>
    </row>
    <row r="50" spans="20:21" x14ac:dyDescent="0.15">
      <c r="T50" s="148"/>
      <c r="U50" s="148"/>
    </row>
    <row r="51" spans="20:21" x14ac:dyDescent="0.15">
      <c r="T51" s="148"/>
      <c r="U51" s="148"/>
    </row>
    <row r="52" spans="20:21" x14ac:dyDescent="0.15">
      <c r="T52" s="148"/>
      <c r="U52" s="148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8.625" style="149" customWidth="1"/>
    <col min="4" max="4" width="2.625" style="149" customWidth="1"/>
    <col min="5" max="7" width="7.625" style="149" customWidth="1"/>
    <col min="8" max="8" width="10.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7" width="7.5" style="149"/>
    <col min="18" max="18" width="9" style="149" customWidth="1"/>
    <col min="19" max="19" width="6.375" style="149" customWidth="1"/>
    <col min="20" max="20" width="7.25" style="149" customWidth="1"/>
    <col min="21" max="21" width="7.5" style="149"/>
    <col min="22" max="22" width="9.125" style="149" customWidth="1"/>
    <col min="23" max="23" width="7.375" style="149" customWidth="1"/>
    <col min="24" max="16384" width="7.5" style="149"/>
  </cols>
  <sheetData>
    <row r="3" spans="2:29" ht="13.5" customHeight="1" x14ac:dyDescent="0.15">
      <c r="B3" s="149" t="s">
        <v>227</v>
      </c>
    </row>
    <row r="4" spans="2:29" ht="13.5" customHeight="1" x14ac:dyDescent="0.15">
      <c r="P4" s="150" t="s">
        <v>228</v>
      </c>
      <c r="R4" s="148"/>
    </row>
    <row r="5" spans="2:29" ht="6" customHeight="1" x14ac:dyDescent="0.15">
      <c r="B5" s="166"/>
      <c r="C5" s="166"/>
      <c r="D5" s="166"/>
      <c r="E5" s="166"/>
      <c r="F5" s="166"/>
      <c r="G5" s="166"/>
      <c r="H5" s="166"/>
      <c r="I5" s="148"/>
      <c r="R5" s="148"/>
    </row>
    <row r="6" spans="2:29" ht="13.5" customHeight="1" x14ac:dyDescent="0.15">
      <c r="B6" s="151"/>
      <c r="C6" s="152" t="s">
        <v>88</v>
      </c>
      <c r="D6" s="153"/>
      <c r="E6" s="727" t="s">
        <v>229</v>
      </c>
      <c r="F6" s="728"/>
      <c r="G6" s="728"/>
      <c r="H6" s="729"/>
      <c r="I6" s="727" t="s">
        <v>230</v>
      </c>
      <c r="J6" s="728"/>
      <c r="K6" s="728"/>
      <c r="L6" s="729"/>
      <c r="M6" s="727" t="s">
        <v>231</v>
      </c>
      <c r="N6" s="728"/>
      <c r="O6" s="728"/>
      <c r="P6" s="729"/>
      <c r="R6" s="170"/>
      <c r="S6" s="157"/>
      <c r="T6" s="157"/>
      <c r="U6" s="157"/>
      <c r="V6" s="148"/>
      <c r="W6" s="148"/>
    </row>
    <row r="7" spans="2:29" ht="13.5" x14ac:dyDescent="0.15">
      <c r="B7" s="165" t="s">
        <v>220</v>
      </c>
      <c r="C7" s="166"/>
      <c r="D7" s="166"/>
      <c r="E7" s="152" t="s">
        <v>224</v>
      </c>
      <c r="F7" s="274" t="s">
        <v>225</v>
      </c>
      <c r="G7" s="154" t="s">
        <v>178</v>
      </c>
      <c r="H7" s="274" t="s">
        <v>223</v>
      </c>
      <c r="I7" s="152" t="s">
        <v>224</v>
      </c>
      <c r="J7" s="274" t="s">
        <v>225</v>
      </c>
      <c r="K7" s="154" t="s">
        <v>178</v>
      </c>
      <c r="L7" s="274" t="s">
        <v>179</v>
      </c>
      <c r="M7" s="152" t="s">
        <v>224</v>
      </c>
      <c r="N7" s="274" t="s">
        <v>225</v>
      </c>
      <c r="O7" s="154" t="s">
        <v>178</v>
      </c>
      <c r="P7" s="274" t="s">
        <v>223</v>
      </c>
      <c r="R7" s="148"/>
      <c r="S7" s="170"/>
      <c r="T7" s="170"/>
      <c r="U7" s="170"/>
      <c r="V7" s="148"/>
      <c r="W7" s="148"/>
    </row>
    <row r="8" spans="2:29" ht="13.5" x14ac:dyDescent="0.15">
      <c r="B8" s="172" t="s">
        <v>0</v>
      </c>
      <c r="C8" s="148">
        <v>21</v>
      </c>
      <c r="D8" s="148"/>
      <c r="E8" s="172">
        <v>389</v>
      </c>
      <c r="F8" s="173">
        <v>662</v>
      </c>
      <c r="G8" s="148">
        <v>510</v>
      </c>
      <c r="H8" s="173">
        <v>17671017</v>
      </c>
      <c r="I8" s="172">
        <v>840</v>
      </c>
      <c r="J8" s="173">
        <v>1247</v>
      </c>
      <c r="K8" s="148">
        <v>1032</v>
      </c>
      <c r="L8" s="173">
        <v>1238052</v>
      </c>
      <c r="M8" s="172">
        <v>515</v>
      </c>
      <c r="N8" s="173">
        <v>819</v>
      </c>
      <c r="O8" s="148">
        <v>628</v>
      </c>
      <c r="P8" s="173">
        <v>44705846</v>
      </c>
      <c r="R8" s="148"/>
      <c r="S8" s="170"/>
      <c r="T8" s="170"/>
      <c r="U8" s="170"/>
      <c r="V8" s="148"/>
      <c r="W8" s="148"/>
      <c r="X8" s="148"/>
      <c r="Y8" s="148"/>
      <c r="Z8" s="148"/>
      <c r="AA8" s="148"/>
      <c r="AB8" s="148"/>
      <c r="AC8" s="148"/>
    </row>
    <row r="9" spans="2:29" ht="13.5" x14ac:dyDescent="0.15">
      <c r="B9" s="172"/>
      <c r="C9" s="148">
        <v>22</v>
      </c>
      <c r="D9" s="178"/>
      <c r="E9" s="173">
        <v>410</v>
      </c>
      <c r="F9" s="173">
        <v>683</v>
      </c>
      <c r="G9" s="173">
        <v>529</v>
      </c>
      <c r="H9" s="173">
        <v>17506025</v>
      </c>
      <c r="I9" s="173">
        <v>840</v>
      </c>
      <c r="J9" s="173">
        <v>1217</v>
      </c>
      <c r="K9" s="173">
        <v>1003</v>
      </c>
      <c r="L9" s="173">
        <v>1230762</v>
      </c>
      <c r="M9" s="173">
        <v>545</v>
      </c>
      <c r="N9" s="173">
        <v>834</v>
      </c>
      <c r="O9" s="173">
        <v>682</v>
      </c>
      <c r="P9" s="173">
        <v>47469421</v>
      </c>
      <c r="R9" s="148"/>
      <c r="S9" s="170"/>
      <c r="T9" s="170"/>
      <c r="U9" s="170"/>
      <c r="V9" s="148"/>
      <c r="W9" s="148"/>
      <c r="X9" s="148"/>
      <c r="Y9" s="148"/>
      <c r="Z9" s="148"/>
      <c r="AA9" s="148"/>
      <c r="AB9" s="148"/>
      <c r="AC9" s="148"/>
    </row>
    <row r="10" spans="2:29" ht="13.5" x14ac:dyDescent="0.15">
      <c r="B10" s="165"/>
      <c r="C10" s="166">
        <v>23</v>
      </c>
      <c r="D10" s="179"/>
      <c r="E10" s="180">
        <v>441</v>
      </c>
      <c r="F10" s="180">
        <v>759.15</v>
      </c>
      <c r="G10" s="180">
        <v>578.73838852270842</v>
      </c>
      <c r="H10" s="180">
        <v>14375920.499999994</v>
      </c>
      <c r="I10" s="180">
        <v>824.25</v>
      </c>
      <c r="J10" s="180">
        <v>1317.2250000000001</v>
      </c>
      <c r="K10" s="180">
        <v>1038.7745773000727</v>
      </c>
      <c r="L10" s="180">
        <v>1071770.5000000002</v>
      </c>
      <c r="M10" s="180">
        <v>514.5</v>
      </c>
      <c r="N10" s="180">
        <v>903</v>
      </c>
      <c r="O10" s="180">
        <v>717.10639706480561</v>
      </c>
      <c r="P10" s="181">
        <v>43680898.499999978</v>
      </c>
      <c r="R10" s="170"/>
      <c r="S10" s="170"/>
      <c r="T10" s="170"/>
      <c r="U10" s="170"/>
      <c r="V10" s="148"/>
      <c r="W10" s="148"/>
      <c r="X10" s="148"/>
      <c r="Y10" s="148"/>
      <c r="Z10" s="148"/>
      <c r="AA10" s="148"/>
      <c r="AB10" s="148"/>
      <c r="AC10" s="148"/>
    </row>
    <row r="11" spans="2:29" x14ac:dyDescent="0.15">
      <c r="B11" s="172" t="s">
        <v>100</v>
      </c>
      <c r="C11" s="148">
        <v>10</v>
      </c>
      <c r="D11" s="178" t="s">
        <v>101</v>
      </c>
      <c r="E11" s="173">
        <v>441</v>
      </c>
      <c r="F11" s="173">
        <v>598.5</v>
      </c>
      <c r="G11" s="173">
        <v>507.64756074771327</v>
      </c>
      <c r="H11" s="173">
        <v>1288700.1999999997</v>
      </c>
      <c r="I11" s="173">
        <v>824.25</v>
      </c>
      <c r="J11" s="173">
        <v>1150.8</v>
      </c>
      <c r="K11" s="173">
        <v>951.9149390748679</v>
      </c>
      <c r="L11" s="173">
        <v>90943.10000000002</v>
      </c>
      <c r="M11" s="173">
        <v>523.95000000000005</v>
      </c>
      <c r="N11" s="173">
        <v>654.15</v>
      </c>
      <c r="O11" s="173">
        <v>573.46600466697555</v>
      </c>
      <c r="P11" s="178">
        <v>3653580.9999999995</v>
      </c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2:29" x14ac:dyDescent="0.15">
      <c r="B12" s="172"/>
      <c r="C12" s="148">
        <v>11</v>
      </c>
      <c r="D12" s="178"/>
      <c r="E12" s="173">
        <v>441</v>
      </c>
      <c r="F12" s="173">
        <v>599.55000000000007</v>
      </c>
      <c r="G12" s="173">
        <v>516.88018401053523</v>
      </c>
      <c r="H12" s="173">
        <v>1253797.6999999997</v>
      </c>
      <c r="I12" s="173">
        <v>829.5</v>
      </c>
      <c r="J12" s="173">
        <v>1102.5</v>
      </c>
      <c r="K12" s="173">
        <v>969.97972027972003</v>
      </c>
      <c r="L12" s="173">
        <v>90886.60000000002</v>
      </c>
      <c r="M12" s="173">
        <v>514.5</v>
      </c>
      <c r="N12" s="173">
        <v>674.1</v>
      </c>
      <c r="O12" s="173">
        <v>598.26304101038545</v>
      </c>
      <c r="P12" s="178">
        <v>3911227.2</v>
      </c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</row>
    <row r="13" spans="2:29" x14ac:dyDescent="0.15">
      <c r="B13" s="172"/>
      <c r="C13" s="148">
        <v>12</v>
      </c>
      <c r="D13" s="178"/>
      <c r="E13" s="173">
        <v>456.75</v>
      </c>
      <c r="F13" s="173">
        <v>635.25</v>
      </c>
      <c r="G13" s="178">
        <v>549.78854418473816</v>
      </c>
      <c r="H13" s="173">
        <v>1175341.5</v>
      </c>
      <c r="I13" s="173">
        <v>861</v>
      </c>
      <c r="J13" s="173">
        <v>1207.5</v>
      </c>
      <c r="K13" s="173">
        <v>1032.9519725112084</v>
      </c>
      <c r="L13" s="173">
        <v>100283.6</v>
      </c>
      <c r="M13" s="173">
        <v>576.45000000000005</v>
      </c>
      <c r="N13" s="173">
        <v>755.26499999999999</v>
      </c>
      <c r="O13" s="173">
        <v>682.21788169048102</v>
      </c>
      <c r="P13" s="178">
        <v>3696950.7</v>
      </c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2:29" x14ac:dyDescent="0.15">
      <c r="B14" s="172" t="s">
        <v>102</v>
      </c>
      <c r="C14" s="148">
        <v>1</v>
      </c>
      <c r="D14" s="178" t="s">
        <v>101</v>
      </c>
      <c r="E14" s="173">
        <v>446.25</v>
      </c>
      <c r="F14" s="173">
        <v>598.5</v>
      </c>
      <c r="G14" s="173">
        <v>525.77570452760267</v>
      </c>
      <c r="H14" s="173">
        <v>1078647.1000000001</v>
      </c>
      <c r="I14" s="173">
        <v>814.80000000000007</v>
      </c>
      <c r="J14" s="173">
        <v>1155</v>
      </c>
      <c r="K14" s="173">
        <v>969.75255748084055</v>
      </c>
      <c r="L14" s="173">
        <v>76129.899999999994</v>
      </c>
      <c r="M14" s="173">
        <v>567</v>
      </c>
      <c r="N14" s="173">
        <v>756</v>
      </c>
      <c r="O14" s="173">
        <v>682.01816044676434</v>
      </c>
      <c r="P14" s="178">
        <v>3797400.7000000007</v>
      </c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</row>
    <row r="15" spans="2:29" x14ac:dyDescent="0.15">
      <c r="B15" s="172"/>
      <c r="C15" s="148">
        <v>2</v>
      </c>
      <c r="D15" s="178"/>
      <c r="E15" s="173">
        <v>446.25</v>
      </c>
      <c r="F15" s="173">
        <v>605.53500000000008</v>
      </c>
      <c r="G15" s="173">
        <v>535.37924708782225</v>
      </c>
      <c r="H15" s="173">
        <v>1272062.0999999996</v>
      </c>
      <c r="I15" s="173">
        <v>787.5</v>
      </c>
      <c r="J15" s="173">
        <v>1151.01</v>
      </c>
      <c r="K15" s="173">
        <v>954.37191081130641</v>
      </c>
      <c r="L15" s="173">
        <v>85250.599999999991</v>
      </c>
      <c r="M15" s="173">
        <v>565.95000000000005</v>
      </c>
      <c r="N15" s="173">
        <v>740.25</v>
      </c>
      <c r="O15" s="173">
        <v>658.85865834649428</v>
      </c>
      <c r="P15" s="173">
        <v>3682965.5</v>
      </c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</row>
    <row r="16" spans="2:29" x14ac:dyDescent="0.15">
      <c r="B16" s="172"/>
      <c r="C16" s="148">
        <v>3</v>
      </c>
      <c r="D16" s="178"/>
      <c r="E16" s="173">
        <v>430.5</v>
      </c>
      <c r="F16" s="173">
        <v>588</v>
      </c>
      <c r="G16" s="173">
        <v>512.44556235032451</v>
      </c>
      <c r="H16" s="173">
        <v>1184633.4000000001</v>
      </c>
      <c r="I16" s="173">
        <v>787.5</v>
      </c>
      <c r="J16" s="173">
        <v>1106.28</v>
      </c>
      <c r="K16" s="173">
        <v>935.40314105367622</v>
      </c>
      <c r="L16" s="173">
        <v>88768.099999999977</v>
      </c>
      <c r="M16" s="173">
        <v>551.25</v>
      </c>
      <c r="N16" s="173">
        <v>735</v>
      </c>
      <c r="O16" s="173">
        <v>631.30272977892537</v>
      </c>
      <c r="P16" s="178">
        <v>3732939.4</v>
      </c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2:29" x14ac:dyDescent="0.15">
      <c r="B17" s="172"/>
      <c r="C17" s="148">
        <v>4</v>
      </c>
      <c r="D17" s="178"/>
      <c r="E17" s="173">
        <v>423.15000000000003</v>
      </c>
      <c r="F17" s="173">
        <v>577.5</v>
      </c>
      <c r="G17" s="173">
        <v>504.51296106418977</v>
      </c>
      <c r="H17" s="173">
        <v>1240284.2</v>
      </c>
      <c r="I17" s="173">
        <v>798</v>
      </c>
      <c r="J17" s="173">
        <v>1071</v>
      </c>
      <c r="K17" s="173">
        <v>926.29931541104941</v>
      </c>
      <c r="L17" s="173">
        <v>90564</v>
      </c>
      <c r="M17" s="173">
        <v>556.5</v>
      </c>
      <c r="N17" s="173">
        <v>717.99</v>
      </c>
      <c r="O17" s="173">
        <v>628.55900781776381</v>
      </c>
      <c r="P17" s="178">
        <v>3260312.4000000008</v>
      </c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2:29" x14ac:dyDescent="0.15">
      <c r="B18" s="172"/>
      <c r="C18" s="148">
        <v>5</v>
      </c>
      <c r="D18" s="178"/>
      <c r="E18" s="173">
        <v>462</v>
      </c>
      <c r="F18" s="173">
        <v>604.80000000000007</v>
      </c>
      <c r="G18" s="173">
        <v>535.37405821960067</v>
      </c>
      <c r="H18" s="173">
        <v>1518719</v>
      </c>
      <c r="I18" s="173">
        <v>787.5</v>
      </c>
      <c r="J18" s="173">
        <v>1050</v>
      </c>
      <c r="K18" s="173">
        <v>945.10853057085569</v>
      </c>
      <c r="L18" s="173">
        <v>95419.400000000009</v>
      </c>
      <c r="M18" s="173">
        <v>582.75</v>
      </c>
      <c r="N18" s="173">
        <v>759.15</v>
      </c>
      <c r="O18" s="173">
        <v>654.89819475335696</v>
      </c>
      <c r="P18" s="178">
        <v>3997438.6000000006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</row>
    <row r="19" spans="2:29" x14ac:dyDescent="0.15">
      <c r="B19" s="165"/>
      <c r="C19" s="166">
        <v>6</v>
      </c>
      <c r="D19" s="179"/>
      <c r="E19" s="145">
        <v>525</v>
      </c>
      <c r="F19" s="145">
        <v>672</v>
      </c>
      <c r="G19" s="145">
        <v>601.32757586379319</v>
      </c>
      <c r="H19" s="145">
        <v>1189060.5999999999</v>
      </c>
      <c r="I19" s="145">
        <v>787.5</v>
      </c>
      <c r="J19" s="145">
        <v>1165.5</v>
      </c>
      <c r="K19" s="145">
        <v>974.50369150893414</v>
      </c>
      <c r="L19" s="145">
        <v>78015.600000000006</v>
      </c>
      <c r="M19" s="145">
        <v>693</v>
      </c>
      <c r="N19" s="145">
        <v>821.1</v>
      </c>
      <c r="O19" s="145">
        <v>749.70299813543852</v>
      </c>
      <c r="P19" s="179">
        <v>3859349.4999999995</v>
      </c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2:29" ht="11.1" customHeight="1" x14ac:dyDescent="0.15">
      <c r="B20" s="161"/>
      <c r="C20" s="295">
        <v>41061</v>
      </c>
      <c r="E20" s="221">
        <v>525</v>
      </c>
      <c r="F20" s="221">
        <v>609</v>
      </c>
      <c r="G20" s="221">
        <v>566.53835664266535</v>
      </c>
      <c r="H20" s="173">
        <v>39502</v>
      </c>
      <c r="I20" s="221">
        <v>840</v>
      </c>
      <c r="J20" s="221">
        <v>1050</v>
      </c>
      <c r="K20" s="221">
        <v>963.79158334848205</v>
      </c>
      <c r="L20" s="173">
        <v>1687.6</v>
      </c>
      <c r="M20" s="221">
        <v>694.05000000000007</v>
      </c>
      <c r="N20" s="221">
        <v>777</v>
      </c>
      <c r="O20" s="221">
        <v>728.70726666643168</v>
      </c>
      <c r="P20" s="173">
        <v>133251.6</v>
      </c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</row>
    <row r="21" spans="2:29" ht="11.1" customHeight="1" x14ac:dyDescent="0.15">
      <c r="B21" s="172"/>
      <c r="C21" s="295">
        <v>41064</v>
      </c>
      <c r="E21" s="172">
        <v>525</v>
      </c>
      <c r="F21" s="173">
        <v>619.5</v>
      </c>
      <c r="G21" s="148">
        <v>571.76145760945087</v>
      </c>
      <c r="H21" s="173">
        <v>123102</v>
      </c>
      <c r="I21" s="172">
        <v>850.08</v>
      </c>
      <c r="J21" s="173">
        <v>1050</v>
      </c>
      <c r="K21" s="148">
        <v>965.89528996624745</v>
      </c>
      <c r="L21" s="173">
        <v>5515.3</v>
      </c>
      <c r="M21" s="172">
        <v>714</v>
      </c>
      <c r="N21" s="173">
        <v>794.85</v>
      </c>
      <c r="O21" s="148">
        <v>751.83750850778563</v>
      </c>
      <c r="P21" s="173">
        <v>655155.6</v>
      </c>
      <c r="R21" s="148"/>
      <c r="S21" s="148"/>
      <c r="T21" s="148"/>
      <c r="U21" s="148"/>
      <c r="V21" s="148"/>
      <c r="W21" s="148"/>
      <c r="X21" s="148"/>
      <c r="Y21" s="148"/>
      <c r="Z21" s="148"/>
    </row>
    <row r="22" spans="2:29" ht="11.1" customHeight="1" x14ac:dyDescent="0.15">
      <c r="B22" s="172"/>
      <c r="C22" s="295">
        <v>41065</v>
      </c>
      <c r="E22" s="172">
        <v>577.5</v>
      </c>
      <c r="F22" s="173">
        <v>661.5</v>
      </c>
      <c r="G22" s="148">
        <v>614.67812142038929</v>
      </c>
      <c r="H22" s="173">
        <v>27811.7</v>
      </c>
      <c r="I22" s="172">
        <v>892.5</v>
      </c>
      <c r="J22" s="173">
        <v>1155</v>
      </c>
      <c r="K22" s="148">
        <v>1030.215843023256</v>
      </c>
      <c r="L22" s="173">
        <v>1110</v>
      </c>
      <c r="M22" s="172">
        <v>745.5</v>
      </c>
      <c r="N22" s="173">
        <v>821.1</v>
      </c>
      <c r="O22" s="148">
        <v>792.29423076923069</v>
      </c>
      <c r="P22" s="173">
        <v>51220.800000000003</v>
      </c>
      <c r="R22" s="148"/>
      <c r="S22" s="148"/>
      <c r="T22" s="148"/>
      <c r="U22" s="148"/>
      <c r="V22" s="148"/>
      <c r="W22" s="148"/>
      <c r="X22" s="148"/>
      <c r="Y22" s="148"/>
      <c r="Z22" s="148"/>
    </row>
    <row r="23" spans="2:29" ht="11.1" customHeight="1" x14ac:dyDescent="0.15">
      <c r="B23" s="172"/>
      <c r="C23" s="295">
        <v>41066</v>
      </c>
      <c r="E23" s="172">
        <v>572.25</v>
      </c>
      <c r="F23" s="173">
        <v>656.25</v>
      </c>
      <c r="G23" s="148">
        <v>607.70925439694554</v>
      </c>
      <c r="H23" s="173">
        <v>37592.400000000001</v>
      </c>
      <c r="I23" s="172">
        <v>876.75</v>
      </c>
      <c r="J23" s="173">
        <v>1165.5</v>
      </c>
      <c r="K23" s="148">
        <v>1018.6358344113841</v>
      </c>
      <c r="L23" s="173">
        <v>2302.4</v>
      </c>
      <c r="M23" s="172">
        <v>741.30000000000007</v>
      </c>
      <c r="N23" s="173">
        <v>814.80000000000007</v>
      </c>
      <c r="O23" s="148">
        <v>783.6617074196671</v>
      </c>
      <c r="P23" s="173">
        <v>94641.3</v>
      </c>
      <c r="R23" s="148"/>
      <c r="S23" s="148"/>
      <c r="T23" s="148"/>
      <c r="U23" s="148"/>
      <c r="V23" s="148"/>
      <c r="W23" s="148"/>
      <c r="X23" s="148"/>
      <c r="Y23" s="148"/>
      <c r="Z23" s="148"/>
    </row>
    <row r="24" spans="2:29" ht="11.1" customHeight="1" x14ac:dyDescent="0.15">
      <c r="B24" s="172"/>
      <c r="C24" s="295">
        <v>41067</v>
      </c>
      <c r="E24" s="172">
        <v>567</v>
      </c>
      <c r="F24" s="173">
        <v>651</v>
      </c>
      <c r="G24" s="148">
        <v>604.59252237399903</v>
      </c>
      <c r="H24" s="173">
        <v>71876.3</v>
      </c>
      <c r="I24" s="172">
        <v>840</v>
      </c>
      <c r="J24" s="173">
        <v>1134</v>
      </c>
      <c r="K24" s="148">
        <v>1015.533495145631</v>
      </c>
      <c r="L24" s="173">
        <v>3400.4</v>
      </c>
      <c r="M24" s="172">
        <v>733.95</v>
      </c>
      <c r="N24" s="173">
        <v>810.6</v>
      </c>
      <c r="O24" s="148">
        <v>773.95195915716545</v>
      </c>
      <c r="P24" s="173">
        <v>221567.6</v>
      </c>
    </row>
    <row r="25" spans="2:29" ht="11.1" customHeight="1" x14ac:dyDescent="0.15">
      <c r="B25" s="172"/>
      <c r="C25" s="295">
        <v>41068</v>
      </c>
      <c r="E25" s="172">
        <v>577.5</v>
      </c>
      <c r="F25" s="173">
        <v>672</v>
      </c>
      <c r="G25" s="148">
        <v>615.59864757784715</v>
      </c>
      <c r="H25" s="173">
        <v>37685.800000000003</v>
      </c>
      <c r="I25" s="172">
        <v>840</v>
      </c>
      <c r="J25" s="173">
        <v>1134</v>
      </c>
      <c r="K25" s="148">
        <v>1022.6798034706253</v>
      </c>
      <c r="L25" s="173">
        <v>4562.1000000000004</v>
      </c>
      <c r="M25" s="172">
        <v>735</v>
      </c>
      <c r="N25" s="173">
        <v>810.6</v>
      </c>
      <c r="O25" s="148">
        <v>777.32491240364436</v>
      </c>
      <c r="P25" s="173">
        <v>150125.9</v>
      </c>
    </row>
    <row r="26" spans="2:29" ht="11.1" customHeight="1" x14ac:dyDescent="0.15">
      <c r="B26" s="172"/>
      <c r="C26" s="295">
        <v>41071</v>
      </c>
      <c r="E26" s="172">
        <v>567</v>
      </c>
      <c r="F26" s="173">
        <v>661.5</v>
      </c>
      <c r="G26" s="148">
        <v>605.90594978865181</v>
      </c>
      <c r="H26" s="173">
        <v>95292.9</v>
      </c>
      <c r="I26" s="172">
        <v>819</v>
      </c>
      <c r="J26" s="173">
        <v>1113</v>
      </c>
      <c r="K26" s="148">
        <v>1009.085845674201</v>
      </c>
      <c r="L26" s="173">
        <v>10742.8</v>
      </c>
      <c r="M26" s="172">
        <v>721.35</v>
      </c>
      <c r="N26" s="173">
        <v>798</v>
      </c>
      <c r="O26" s="148">
        <v>762.61367477551789</v>
      </c>
      <c r="P26" s="173">
        <v>293081.40000000002</v>
      </c>
    </row>
    <row r="27" spans="2:29" ht="11.1" customHeight="1" x14ac:dyDescent="0.15">
      <c r="B27" s="172"/>
      <c r="C27" s="295">
        <v>41072</v>
      </c>
      <c r="E27" s="172">
        <v>567</v>
      </c>
      <c r="F27" s="173">
        <v>672</v>
      </c>
      <c r="G27" s="148">
        <v>614.44251224005916</v>
      </c>
      <c r="H27" s="173">
        <v>43769.3</v>
      </c>
      <c r="I27" s="172">
        <v>819</v>
      </c>
      <c r="J27" s="173">
        <v>1121.4000000000001</v>
      </c>
      <c r="K27" s="148">
        <v>1012.3004357077722</v>
      </c>
      <c r="L27" s="173">
        <v>2792.6</v>
      </c>
      <c r="M27" s="172">
        <v>724.5</v>
      </c>
      <c r="N27" s="173">
        <v>803.46</v>
      </c>
      <c r="O27" s="148">
        <v>764.87851283460225</v>
      </c>
      <c r="P27" s="173">
        <v>107747.1</v>
      </c>
    </row>
    <row r="28" spans="2:29" ht="11.1" customHeight="1" x14ac:dyDescent="0.15">
      <c r="B28" s="172"/>
      <c r="C28" s="295">
        <v>41073</v>
      </c>
      <c r="E28" s="172">
        <v>567</v>
      </c>
      <c r="F28" s="173">
        <v>672</v>
      </c>
      <c r="G28" s="148">
        <v>611.37080948487278</v>
      </c>
      <c r="H28" s="173">
        <v>43176.5</v>
      </c>
      <c r="I28" s="172">
        <v>819</v>
      </c>
      <c r="J28" s="173">
        <v>1134</v>
      </c>
      <c r="K28" s="148">
        <v>1011.7637867647059</v>
      </c>
      <c r="L28" s="173">
        <v>1854.6</v>
      </c>
      <c r="M28" s="172">
        <v>725.55000000000007</v>
      </c>
      <c r="N28" s="173">
        <v>798</v>
      </c>
      <c r="O28" s="148">
        <v>761.35615348951035</v>
      </c>
      <c r="P28" s="173">
        <v>157059.1</v>
      </c>
    </row>
    <row r="29" spans="2:29" ht="11.1" customHeight="1" x14ac:dyDescent="0.15">
      <c r="B29" s="172"/>
      <c r="C29" s="295">
        <v>41074</v>
      </c>
      <c r="E29" s="172">
        <v>567</v>
      </c>
      <c r="F29" s="173">
        <v>672</v>
      </c>
      <c r="G29" s="148">
        <v>608.70659127192357</v>
      </c>
      <c r="H29" s="173">
        <v>52468.800000000003</v>
      </c>
      <c r="I29" s="172">
        <v>787.5</v>
      </c>
      <c r="J29" s="173">
        <v>1102.5</v>
      </c>
      <c r="K29" s="148">
        <v>988.1265332017482</v>
      </c>
      <c r="L29" s="173">
        <v>1594.7</v>
      </c>
      <c r="M29" s="172">
        <v>715.05000000000007</v>
      </c>
      <c r="N29" s="173">
        <v>792.75</v>
      </c>
      <c r="O29" s="148">
        <v>754.20272020725395</v>
      </c>
      <c r="P29" s="173">
        <v>127689</v>
      </c>
    </row>
    <row r="30" spans="2:29" ht="11.1" customHeight="1" x14ac:dyDescent="0.15">
      <c r="B30" s="172"/>
      <c r="C30" s="295">
        <v>41075</v>
      </c>
      <c r="E30" s="172">
        <v>556.5</v>
      </c>
      <c r="F30" s="173">
        <v>666.75</v>
      </c>
      <c r="G30" s="148">
        <v>602.98168686130327</v>
      </c>
      <c r="H30" s="173">
        <v>38903.5</v>
      </c>
      <c r="I30" s="172">
        <v>787.5</v>
      </c>
      <c r="J30" s="173">
        <v>1102.5</v>
      </c>
      <c r="K30" s="148">
        <v>969.52959373066619</v>
      </c>
      <c r="L30" s="173">
        <v>1128.3</v>
      </c>
      <c r="M30" s="172">
        <v>711.9</v>
      </c>
      <c r="N30" s="173">
        <v>783.30000000000007</v>
      </c>
      <c r="O30" s="148">
        <v>742.26592711469925</v>
      </c>
      <c r="P30" s="173">
        <v>159074.9</v>
      </c>
    </row>
    <row r="31" spans="2:29" ht="11.1" customHeight="1" x14ac:dyDescent="0.15">
      <c r="B31" s="172"/>
      <c r="C31" s="295">
        <v>41078</v>
      </c>
      <c r="E31" s="172">
        <v>556.5</v>
      </c>
      <c r="F31" s="173">
        <v>661.5</v>
      </c>
      <c r="G31" s="148">
        <v>598.22129300249617</v>
      </c>
      <c r="H31" s="173">
        <v>105754.2</v>
      </c>
      <c r="I31" s="172">
        <v>787.5</v>
      </c>
      <c r="J31" s="173">
        <v>1102.5</v>
      </c>
      <c r="K31" s="148">
        <v>968.19297148574344</v>
      </c>
      <c r="L31" s="173">
        <v>5357.9</v>
      </c>
      <c r="M31" s="172">
        <v>707.7</v>
      </c>
      <c r="N31" s="173">
        <v>779.1</v>
      </c>
      <c r="O31" s="148">
        <v>735.61245519415286</v>
      </c>
      <c r="P31" s="173">
        <v>379069.3</v>
      </c>
    </row>
    <row r="32" spans="2:29" ht="11.1" customHeight="1" x14ac:dyDescent="0.15">
      <c r="B32" s="172"/>
      <c r="C32" s="295">
        <v>41079</v>
      </c>
      <c r="E32" s="172">
        <v>556.5</v>
      </c>
      <c r="F32" s="173">
        <v>661.5</v>
      </c>
      <c r="G32" s="148">
        <v>600.21866870304837</v>
      </c>
      <c r="H32" s="173">
        <v>25891.200000000001</v>
      </c>
      <c r="I32" s="172">
        <v>787.5</v>
      </c>
      <c r="J32" s="173">
        <v>1102.5</v>
      </c>
      <c r="K32" s="148">
        <v>950.22227488151634</v>
      </c>
      <c r="L32" s="173">
        <v>1602.8</v>
      </c>
      <c r="M32" s="172">
        <v>701.4</v>
      </c>
      <c r="N32" s="173">
        <v>774.9</v>
      </c>
      <c r="O32" s="148">
        <v>735.45974318270794</v>
      </c>
      <c r="P32" s="173">
        <v>51906</v>
      </c>
    </row>
    <row r="33" spans="2:17" ht="11.1" customHeight="1" x14ac:dyDescent="0.15">
      <c r="B33" s="172"/>
      <c r="C33" s="295">
        <v>41080</v>
      </c>
      <c r="E33" s="172">
        <v>561.75</v>
      </c>
      <c r="F33" s="173">
        <v>666.75</v>
      </c>
      <c r="G33" s="148">
        <v>608.62889184760331</v>
      </c>
      <c r="H33" s="173">
        <v>54912.3</v>
      </c>
      <c r="I33" s="172">
        <v>787.5</v>
      </c>
      <c r="J33" s="173">
        <v>1113</v>
      </c>
      <c r="K33" s="148">
        <v>958.68777292576442</v>
      </c>
      <c r="L33" s="173">
        <v>2757.7</v>
      </c>
      <c r="M33" s="172">
        <v>706.65</v>
      </c>
      <c r="N33" s="173">
        <v>779.1</v>
      </c>
      <c r="O33" s="148">
        <v>746.57703913022647</v>
      </c>
      <c r="P33" s="173">
        <v>167502.20000000001</v>
      </c>
    </row>
    <row r="34" spans="2:17" ht="11.1" customHeight="1" x14ac:dyDescent="0.15">
      <c r="B34" s="172"/>
      <c r="C34" s="295">
        <v>41081</v>
      </c>
      <c r="E34" s="172">
        <v>561.75</v>
      </c>
      <c r="F34" s="173">
        <v>672</v>
      </c>
      <c r="G34" s="148">
        <v>609.02805230089996</v>
      </c>
      <c r="H34" s="173">
        <v>52627.5</v>
      </c>
      <c r="I34" s="172">
        <v>787.5</v>
      </c>
      <c r="J34" s="173">
        <v>1113</v>
      </c>
      <c r="K34" s="148">
        <v>950.47366633736749</v>
      </c>
      <c r="L34" s="173">
        <v>2004.7</v>
      </c>
      <c r="M34" s="172">
        <v>699.30000000000007</v>
      </c>
      <c r="N34" s="173">
        <v>781.2</v>
      </c>
      <c r="O34" s="148">
        <v>741.63251383619195</v>
      </c>
      <c r="P34" s="173">
        <v>174096.2</v>
      </c>
    </row>
    <row r="35" spans="2:17" ht="11.1" customHeight="1" x14ac:dyDescent="0.15">
      <c r="B35" s="172"/>
      <c r="C35" s="295">
        <v>41082</v>
      </c>
      <c r="E35" s="172">
        <v>556.5</v>
      </c>
      <c r="F35" s="173">
        <v>661.5</v>
      </c>
      <c r="G35" s="148">
        <v>603.29191669608224</v>
      </c>
      <c r="H35" s="173">
        <v>43122.9</v>
      </c>
      <c r="I35" s="172">
        <v>787.5</v>
      </c>
      <c r="J35" s="173">
        <v>1113</v>
      </c>
      <c r="K35" s="148">
        <v>960.24511173184374</v>
      </c>
      <c r="L35" s="173">
        <v>3104.1</v>
      </c>
      <c r="M35" s="172">
        <v>700.35</v>
      </c>
      <c r="N35" s="173">
        <v>787.5</v>
      </c>
      <c r="O35" s="148">
        <v>746.24388057770682</v>
      </c>
      <c r="P35" s="173">
        <v>84164.3</v>
      </c>
    </row>
    <row r="36" spans="2:17" ht="11.1" customHeight="1" x14ac:dyDescent="0.15">
      <c r="B36" s="172"/>
      <c r="C36" s="295">
        <v>41085</v>
      </c>
      <c r="E36" s="172">
        <v>556.5</v>
      </c>
      <c r="F36" s="173">
        <v>661.5</v>
      </c>
      <c r="G36" s="148">
        <v>598.46794904720355</v>
      </c>
      <c r="H36" s="173">
        <v>119127.1</v>
      </c>
      <c r="I36" s="172">
        <v>787.5</v>
      </c>
      <c r="J36" s="173">
        <v>1102.5</v>
      </c>
      <c r="K36" s="148">
        <v>948.34567552289468</v>
      </c>
      <c r="L36" s="173">
        <v>10264.9</v>
      </c>
      <c r="M36" s="172">
        <v>693</v>
      </c>
      <c r="N36" s="173">
        <v>784.35</v>
      </c>
      <c r="O36" s="148">
        <v>739.85471099536437</v>
      </c>
      <c r="P36" s="173">
        <v>291403</v>
      </c>
    </row>
    <row r="37" spans="2:17" ht="11.1" customHeight="1" x14ac:dyDescent="0.15">
      <c r="B37" s="172"/>
      <c r="C37" s="295">
        <v>41086</v>
      </c>
      <c r="E37" s="172">
        <v>556.5</v>
      </c>
      <c r="F37" s="173">
        <v>661.5</v>
      </c>
      <c r="G37" s="148">
        <v>603.40423208858533</v>
      </c>
      <c r="H37" s="173">
        <v>26634.9</v>
      </c>
      <c r="I37" s="172">
        <v>787.5</v>
      </c>
      <c r="J37" s="173">
        <v>1102.5</v>
      </c>
      <c r="K37" s="148">
        <v>939.74169575651752</v>
      </c>
      <c r="L37" s="173">
        <v>4280.8999999999996</v>
      </c>
      <c r="M37" s="172">
        <v>698.25</v>
      </c>
      <c r="N37" s="173">
        <v>783.30000000000007</v>
      </c>
      <c r="O37" s="148">
        <v>742.43512208112918</v>
      </c>
      <c r="P37" s="173">
        <v>46865.9</v>
      </c>
    </row>
    <row r="38" spans="2:17" ht="11.1" customHeight="1" x14ac:dyDescent="0.15">
      <c r="B38" s="172"/>
      <c r="C38" s="295">
        <v>41087</v>
      </c>
      <c r="D38" s="148"/>
      <c r="E38" s="172">
        <v>556.5</v>
      </c>
      <c r="F38" s="173">
        <v>666.75</v>
      </c>
      <c r="G38" s="148">
        <v>604.36003040228206</v>
      </c>
      <c r="H38" s="173">
        <v>66581.7</v>
      </c>
      <c r="I38" s="318">
        <v>787.5</v>
      </c>
      <c r="J38" s="318">
        <v>1102.5</v>
      </c>
      <c r="K38" s="318">
        <v>944.81430740037956</v>
      </c>
      <c r="L38" s="173">
        <v>3846.6</v>
      </c>
      <c r="M38" s="172">
        <v>700.35</v>
      </c>
      <c r="N38" s="173">
        <v>786.24</v>
      </c>
      <c r="O38" s="148">
        <v>745.08972382088882</v>
      </c>
      <c r="P38" s="173">
        <v>283276.90000000002</v>
      </c>
    </row>
    <row r="39" spans="2:17" x14ac:dyDescent="0.15">
      <c r="B39" s="172"/>
      <c r="C39" s="295">
        <v>41088</v>
      </c>
      <c r="D39" s="148"/>
      <c r="E39" s="172">
        <v>556.5</v>
      </c>
      <c r="F39" s="172">
        <v>666.75</v>
      </c>
      <c r="G39" s="172">
        <v>601.52567818751345</v>
      </c>
      <c r="H39" s="172">
        <v>45188</v>
      </c>
      <c r="I39" s="172">
        <v>787.5</v>
      </c>
      <c r="J39" s="172">
        <v>1102.5</v>
      </c>
      <c r="K39" s="172">
        <v>940.57461439588701</v>
      </c>
      <c r="L39" s="172">
        <v>4047.5</v>
      </c>
      <c r="M39" s="172">
        <v>696.15</v>
      </c>
      <c r="N39" s="172">
        <v>783.30000000000007</v>
      </c>
      <c r="O39" s="172">
        <v>741.65360108407344</v>
      </c>
      <c r="P39" s="172">
        <v>163787.6</v>
      </c>
      <c r="Q39" s="172"/>
    </row>
    <row r="40" spans="2:17" x14ac:dyDescent="0.15">
      <c r="B40" s="172"/>
      <c r="C40" s="295">
        <v>41089</v>
      </c>
      <c r="D40" s="178"/>
      <c r="E40" s="173">
        <v>567</v>
      </c>
      <c r="F40" s="173">
        <v>666.75</v>
      </c>
      <c r="G40" s="173">
        <v>609.2536603604276</v>
      </c>
      <c r="H40" s="173">
        <v>38039.599999999999</v>
      </c>
      <c r="I40" s="173">
        <v>787.5</v>
      </c>
      <c r="J40" s="173">
        <v>1102.5</v>
      </c>
      <c r="K40" s="173">
        <v>928.93715319662226</v>
      </c>
      <c r="L40" s="173">
        <v>4057.7</v>
      </c>
      <c r="M40" s="173">
        <v>696.15</v>
      </c>
      <c r="N40" s="173">
        <v>782.25</v>
      </c>
      <c r="O40" s="173">
        <v>739.43370407149962</v>
      </c>
      <c r="P40" s="178">
        <v>66663.8</v>
      </c>
    </row>
    <row r="41" spans="2:17" x14ac:dyDescent="0.15">
      <c r="B41" s="165"/>
      <c r="C41" s="317"/>
      <c r="D41" s="179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79"/>
    </row>
    <row r="43" spans="2:17" x14ac:dyDescent="0.15">
      <c r="P43" s="148"/>
    </row>
    <row r="44" spans="2:17" x14ac:dyDescent="0.15">
      <c r="P44" s="148"/>
    </row>
    <row r="45" spans="2:17" x14ac:dyDescent="0.15">
      <c r="P45" s="148"/>
    </row>
    <row r="46" spans="2:17" x14ac:dyDescent="0.15">
      <c r="P46" s="148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49" customWidth="1"/>
    <col min="2" max="2" width="4.125" style="149" customWidth="1"/>
    <col min="3" max="3" width="3.125" style="149" customWidth="1"/>
    <col min="4" max="4" width="2.62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25" width="7.5" style="149"/>
    <col min="26" max="26" width="9.5" style="149" customWidth="1"/>
    <col min="27" max="16384" width="7.5" style="149"/>
  </cols>
  <sheetData>
    <row r="3" spans="1:28" x14ac:dyDescent="0.15">
      <c r="B3" s="149" t="s">
        <v>232</v>
      </c>
    </row>
    <row r="4" spans="1:28" x14ac:dyDescent="0.15">
      <c r="T4" s="150" t="s">
        <v>87</v>
      </c>
      <c r="V4" s="148"/>
      <c r="W4" s="148"/>
      <c r="X4" s="148"/>
      <c r="Y4" s="148"/>
      <c r="Z4" s="148"/>
      <c r="AA4" s="148"/>
    </row>
    <row r="5" spans="1:28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V5" s="148"/>
      <c r="W5" s="148"/>
      <c r="X5" s="148"/>
      <c r="Y5" s="148"/>
      <c r="Z5" s="148"/>
      <c r="AA5" s="148"/>
    </row>
    <row r="6" spans="1:28" ht="13.5" customHeight="1" x14ac:dyDescent="0.15">
      <c r="B6" s="172"/>
      <c r="C6" s="152" t="s">
        <v>88</v>
      </c>
      <c r="D6" s="153"/>
      <c r="E6" s="727" t="s">
        <v>233</v>
      </c>
      <c r="F6" s="728"/>
      <c r="G6" s="728"/>
      <c r="H6" s="729"/>
      <c r="I6" s="727" t="s">
        <v>234</v>
      </c>
      <c r="J6" s="728"/>
      <c r="K6" s="728"/>
      <c r="L6" s="729"/>
      <c r="M6" s="727" t="s">
        <v>235</v>
      </c>
      <c r="N6" s="728"/>
      <c r="O6" s="728"/>
      <c r="P6" s="729"/>
      <c r="Q6" s="727" t="s">
        <v>236</v>
      </c>
      <c r="R6" s="728"/>
      <c r="S6" s="728"/>
      <c r="T6" s="729"/>
      <c r="V6" s="170"/>
      <c r="W6" s="157"/>
      <c r="X6" s="157"/>
      <c r="Y6" s="157"/>
      <c r="Z6" s="157"/>
      <c r="AA6" s="157"/>
      <c r="AB6" s="157"/>
    </row>
    <row r="7" spans="1:28" ht="13.5" x14ac:dyDescent="0.15">
      <c r="B7" s="319" t="s">
        <v>94</v>
      </c>
      <c r="C7" s="320"/>
      <c r="D7" s="321"/>
      <c r="E7" s="152" t="s">
        <v>237</v>
      </c>
      <c r="F7" s="274" t="s">
        <v>238</v>
      </c>
      <c r="G7" s="154" t="s">
        <v>178</v>
      </c>
      <c r="H7" s="274" t="s">
        <v>239</v>
      </c>
      <c r="I7" s="152" t="s">
        <v>237</v>
      </c>
      <c r="J7" s="274" t="s">
        <v>238</v>
      </c>
      <c r="K7" s="154" t="s">
        <v>178</v>
      </c>
      <c r="L7" s="274" t="s">
        <v>179</v>
      </c>
      <c r="M7" s="152" t="s">
        <v>237</v>
      </c>
      <c r="N7" s="274" t="s">
        <v>238</v>
      </c>
      <c r="O7" s="154" t="s">
        <v>178</v>
      </c>
      <c r="P7" s="274" t="s">
        <v>98</v>
      </c>
      <c r="Q7" s="152" t="s">
        <v>237</v>
      </c>
      <c r="R7" s="274" t="s">
        <v>238</v>
      </c>
      <c r="S7" s="154" t="s">
        <v>178</v>
      </c>
      <c r="T7" s="274" t="s">
        <v>98</v>
      </c>
      <c r="V7" s="170"/>
      <c r="W7" s="170"/>
      <c r="X7" s="170"/>
      <c r="Y7" s="170"/>
      <c r="Z7" s="170"/>
      <c r="AA7" s="170"/>
      <c r="AB7" s="170"/>
    </row>
    <row r="8" spans="1:28" ht="13.5" x14ac:dyDescent="0.15">
      <c r="B8" s="196" t="s">
        <v>0</v>
      </c>
      <c r="C8" s="148">
        <v>20</v>
      </c>
      <c r="D8" s="197" t="s">
        <v>1</v>
      </c>
      <c r="E8" s="172">
        <v>714</v>
      </c>
      <c r="F8" s="173">
        <v>924</v>
      </c>
      <c r="G8" s="148">
        <v>817</v>
      </c>
      <c r="H8" s="173">
        <v>504824</v>
      </c>
      <c r="I8" s="172">
        <v>462</v>
      </c>
      <c r="J8" s="173">
        <v>609</v>
      </c>
      <c r="K8" s="148">
        <v>530</v>
      </c>
      <c r="L8" s="173">
        <v>820888</v>
      </c>
      <c r="M8" s="172">
        <v>735</v>
      </c>
      <c r="N8" s="173">
        <v>998</v>
      </c>
      <c r="O8" s="148">
        <v>869</v>
      </c>
      <c r="P8" s="173">
        <v>1341036</v>
      </c>
      <c r="Q8" s="172">
        <v>599</v>
      </c>
      <c r="R8" s="173">
        <v>893</v>
      </c>
      <c r="S8" s="148">
        <v>769</v>
      </c>
      <c r="T8" s="173">
        <v>865062</v>
      </c>
      <c r="V8" s="170"/>
      <c r="W8" s="170"/>
      <c r="X8" s="170"/>
      <c r="Y8" s="170"/>
      <c r="Z8" s="170"/>
      <c r="AA8" s="170"/>
      <c r="AB8" s="170"/>
    </row>
    <row r="9" spans="1:28" ht="13.5" x14ac:dyDescent="0.15">
      <c r="B9" s="172"/>
      <c r="C9" s="148">
        <v>21</v>
      </c>
      <c r="D9" s="148"/>
      <c r="E9" s="172">
        <v>609</v>
      </c>
      <c r="F9" s="173">
        <v>840</v>
      </c>
      <c r="G9" s="148">
        <v>717</v>
      </c>
      <c r="H9" s="173">
        <v>512298</v>
      </c>
      <c r="I9" s="172">
        <v>347</v>
      </c>
      <c r="J9" s="173">
        <v>578</v>
      </c>
      <c r="K9" s="148">
        <v>469</v>
      </c>
      <c r="L9" s="173">
        <v>858382</v>
      </c>
      <c r="M9" s="172">
        <v>630</v>
      </c>
      <c r="N9" s="173">
        <v>945</v>
      </c>
      <c r="O9" s="148">
        <v>769</v>
      </c>
      <c r="P9" s="173">
        <v>1579631</v>
      </c>
      <c r="Q9" s="172">
        <v>525</v>
      </c>
      <c r="R9" s="173">
        <v>830</v>
      </c>
      <c r="S9" s="148">
        <v>658</v>
      </c>
      <c r="T9" s="173">
        <v>1543778</v>
      </c>
      <c r="V9" s="170"/>
      <c r="W9" s="170"/>
      <c r="X9" s="170"/>
      <c r="Y9" s="170"/>
      <c r="Z9" s="170"/>
      <c r="AA9" s="170"/>
      <c r="AB9" s="170"/>
    </row>
    <row r="10" spans="1:28" ht="13.5" x14ac:dyDescent="0.15">
      <c r="B10" s="172"/>
      <c r="C10" s="148">
        <v>22</v>
      </c>
      <c r="D10" s="178"/>
      <c r="E10" s="173">
        <v>609</v>
      </c>
      <c r="F10" s="173">
        <v>1044</v>
      </c>
      <c r="G10" s="173">
        <v>872</v>
      </c>
      <c r="H10" s="173">
        <v>662250</v>
      </c>
      <c r="I10" s="173">
        <v>399</v>
      </c>
      <c r="J10" s="173">
        <v>731</v>
      </c>
      <c r="K10" s="173">
        <v>521</v>
      </c>
      <c r="L10" s="173">
        <v>1062981</v>
      </c>
      <c r="M10" s="173">
        <v>714</v>
      </c>
      <c r="N10" s="173">
        <v>1191</v>
      </c>
      <c r="O10" s="173">
        <v>918</v>
      </c>
      <c r="P10" s="173">
        <v>1207229</v>
      </c>
      <c r="Q10" s="173">
        <v>630</v>
      </c>
      <c r="R10" s="173">
        <v>956</v>
      </c>
      <c r="S10" s="173">
        <v>785</v>
      </c>
      <c r="T10" s="178">
        <v>1245464</v>
      </c>
      <c r="V10" s="170"/>
      <c r="W10" s="170"/>
      <c r="X10" s="170"/>
      <c r="Y10" s="170"/>
      <c r="Z10" s="170"/>
      <c r="AA10" s="170"/>
      <c r="AB10" s="170"/>
    </row>
    <row r="11" spans="1:28" x14ac:dyDescent="0.15">
      <c r="B11" s="165"/>
      <c r="C11" s="166">
        <v>23</v>
      </c>
      <c r="D11" s="179"/>
      <c r="E11" s="180">
        <v>693</v>
      </c>
      <c r="F11" s="180">
        <v>1013.25</v>
      </c>
      <c r="G11" s="180">
        <v>865.53728250505583</v>
      </c>
      <c r="H11" s="180">
        <v>458245.99999999994</v>
      </c>
      <c r="I11" s="180">
        <v>420</v>
      </c>
      <c r="J11" s="180">
        <v>714</v>
      </c>
      <c r="K11" s="180">
        <v>566.04624665720007</v>
      </c>
      <c r="L11" s="180">
        <v>719951.3</v>
      </c>
      <c r="M11" s="180">
        <v>714</v>
      </c>
      <c r="N11" s="180">
        <v>1050</v>
      </c>
      <c r="O11" s="180">
        <v>902.42878703165979</v>
      </c>
      <c r="P11" s="180">
        <v>1170011.8999999999</v>
      </c>
      <c r="Q11" s="180">
        <v>640.5</v>
      </c>
      <c r="R11" s="180">
        <v>1001.7</v>
      </c>
      <c r="S11" s="180">
        <v>848.86738257355478</v>
      </c>
      <c r="T11" s="180">
        <v>889206</v>
      </c>
      <c r="V11" s="148"/>
      <c r="W11" s="148"/>
      <c r="X11" s="148"/>
      <c r="Y11" s="148"/>
      <c r="Z11" s="148"/>
      <c r="AA11" s="148"/>
    </row>
    <row r="12" spans="1:28" ht="13.5" customHeight="1" x14ac:dyDescent="0.15">
      <c r="A12" s="148"/>
      <c r="B12" s="172" t="s">
        <v>100</v>
      </c>
      <c r="C12" s="163">
        <v>6</v>
      </c>
      <c r="D12" s="178" t="s">
        <v>121</v>
      </c>
      <c r="E12" s="173">
        <v>819</v>
      </c>
      <c r="F12" s="173">
        <v>979.65000000000009</v>
      </c>
      <c r="G12" s="173">
        <v>895.16192912248846</v>
      </c>
      <c r="H12" s="173">
        <v>30661.9</v>
      </c>
      <c r="I12" s="173">
        <v>493.5</v>
      </c>
      <c r="J12" s="173">
        <v>693</v>
      </c>
      <c r="K12" s="173">
        <v>611.8667912640019</v>
      </c>
      <c r="L12" s="173">
        <v>46976</v>
      </c>
      <c r="M12" s="173">
        <v>819</v>
      </c>
      <c r="N12" s="173">
        <v>1029</v>
      </c>
      <c r="O12" s="173">
        <v>927.86576902489912</v>
      </c>
      <c r="P12" s="173">
        <v>107081.4</v>
      </c>
      <c r="Q12" s="173">
        <v>814.80000000000007</v>
      </c>
      <c r="R12" s="173">
        <v>1001.7</v>
      </c>
      <c r="S12" s="173">
        <v>914.49468312344447</v>
      </c>
      <c r="T12" s="178">
        <v>46730.1</v>
      </c>
    </row>
    <row r="13" spans="1:28" ht="13.5" customHeight="1" x14ac:dyDescent="0.15">
      <c r="A13" s="148"/>
      <c r="B13" s="172"/>
      <c r="C13" s="163">
        <v>7</v>
      </c>
      <c r="D13" s="178"/>
      <c r="E13" s="173">
        <v>766.5</v>
      </c>
      <c r="F13" s="173">
        <v>945</v>
      </c>
      <c r="G13" s="173">
        <v>860.98132121736637</v>
      </c>
      <c r="H13" s="173">
        <v>31890.3</v>
      </c>
      <c r="I13" s="173">
        <v>511.35</v>
      </c>
      <c r="J13" s="173">
        <v>714</v>
      </c>
      <c r="K13" s="173">
        <v>628.74117329830085</v>
      </c>
      <c r="L13" s="173">
        <v>69961.899999999994</v>
      </c>
      <c r="M13" s="173">
        <v>792.75</v>
      </c>
      <c r="N13" s="173">
        <v>1008</v>
      </c>
      <c r="O13" s="173">
        <v>916.98940218901078</v>
      </c>
      <c r="P13" s="173">
        <v>89091.1</v>
      </c>
      <c r="Q13" s="173">
        <v>787.5</v>
      </c>
      <c r="R13" s="173">
        <v>955.5</v>
      </c>
      <c r="S13" s="173">
        <v>882.8195378502021</v>
      </c>
      <c r="T13" s="178">
        <v>46744.800000000003</v>
      </c>
    </row>
    <row r="14" spans="1:28" ht="13.5" customHeight="1" x14ac:dyDescent="0.15">
      <c r="A14" s="148"/>
      <c r="B14" s="172"/>
      <c r="C14" s="163">
        <v>8</v>
      </c>
      <c r="D14" s="178"/>
      <c r="E14" s="173">
        <v>787.5</v>
      </c>
      <c r="F14" s="173">
        <v>924</v>
      </c>
      <c r="G14" s="178">
        <v>831.52447749952944</v>
      </c>
      <c r="H14" s="173">
        <v>35481.1</v>
      </c>
      <c r="I14" s="173">
        <v>525</v>
      </c>
      <c r="J14" s="173">
        <v>714</v>
      </c>
      <c r="K14" s="173">
        <v>625.29185895702642</v>
      </c>
      <c r="L14" s="173">
        <v>50791.4</v>
      </c>
      <c r="M14" s="173">
        <v>787.5</v>
      </c>
      <c r="N14" s="173">
        <v>997.5</v>
      </c>
      <c r="O14" s="173">
        <v>896.44042187714729</v>
      </c>
      <c r="P14" s="173">
        <v>126738.6</v>
      </c>
      <c r="Q14" s="173">
        <v>735</v>
      </c>
      <c r="R14" s="173">
        <v>960.75</v>
      </c>
      <c r="S14" s="173">
        <v>860.99823282473938</v>
      </c>
      <c r="T14" s="178">
        <v>129716.2</v>
      </c>
    </row>
    <row r="15" spans="1:28" ht="13.5" customHeight="1" x14ac:dyDescent="0.15">
      <c r="A15" s="148"/>
      <c r="B15" s="172"/>
      <c r="C15" s="163">
        <v>9</v>
      </c>
      <c r="D15" s="178"/>
      <c r="E15" s="173">
        <v>756</v>
      </c>
      <c r="F15" s="173">
        <v>882</v>
      </c>
      <c r="G15" s="173">
        <v>808.28968253968276</v>
      </c>
      <c r="H15" s="173">
        <v>21216.7</v>
      </c>
      <c r="I15" s="173">
        <v>462</v>
      </c>
      <c r="J15" s="173">
        <v>630</v>
      </c>
      <c r="K15" s="173">
        <v>566.43896285850337</v>
      </c>
      <c r="L15" s="173">
        <v>49831.199999999997</v>
      </c>
      <c r="M15" s="173">
        <v>756</v>
      </c>
      <c r="N15" s="173">
        <v>966</v>
      </c>
      <c r="O15" s="173">
        <v>858.58202635501436</v>
      </c>
      <c r="P15" s="173">
        <v>92062.7</v>
      </c>
      <c r="Q15" s="173">
        <v>682.5</v>
      </c>
      <c r="R15" s="173">
        <v>892.5</v>
      </c>
      <c r="S15" s="173">
        <v>815.4946984182169</v>
      </c>
      <c r="T15" s="178">
        <v>43060.5</v>
      </c>
    </row>
    <row r="16" spans="1:28" ht="13.5" customHeight="1" x14ac:dyDescent="0.15">
      <c r="A16" s="148"/>
      <c r="B16" s="172"/>
      <c r="C16" s="163">
        <v>10</v>
      </c>
      <c r="D16" s="178"/>
      <c r="E16" s="173">
        <v>756</v>
      </c>
      <c r="F16" s="173">
        <v>840</v>
      </c>
      <c r="G16" s="178">
        <v>801.88235294117624</v>
      </c>
      <c r="H16" s="173">
        <v>28222.6</v>
      </c>
      <c r="I16" s="173">
        <v>441</v>
      </c>
      <c r="J16" s="173">
        <v>588</v>
      </c>
      <c r="K16" s="173">
        <v>525.02393655721005</v>
      </c>
      <c r="L16" s="173">
        <v>51524</v>
      </c>
      <c r="M16" s="173">
        <v>735</v>
      </c>
      <c r="N16" s="173">
        <v>945</v>
      </c>
      <c r="O16" s="173">
        <v>838.30989402362775</v>
      </c>
      <c r="P16" s="173">
        <v>79275.399999999994</v>
      </c>
      <c r="Q16" s="173">
        <v>682.5</v>
      </c>
      <c r="R16" s="173">
        <v>871.5</v>
      </c>
      <c r="S16" s="173">
        <v>808.23811459417277</v>
      </c>
      <c r="T16" s="178">
        <v>48681.7</v>
      </c>
    </row>
    <row r="17" spans="1:23" ht="13.5" customHeight="1" x14ac:dyDescent="0.15">
      <c r="A17" s="148"/>
      <c r="B17" s="172"/>
      <c r="C17" s="163">
        <v>11</v>
      </c>
      <c r="D17" s="178"/>
      <c r="E17" s="173">
        <v>693</v>
      </c>
      <c r="F17" s="173">
        <v>840</v>
      </c>
      <c r="G17" s="173">
        <v>727.09084406294721</v>
      </c>
      <c r="H17" s="173">
        <v>33218.6</v>
      </c>
      <c r="I17" s="173">
        <v>441</v>
      </c>
      <c r="J17" s="173">
        <v>568.05000000000007</v>
      </c>
      <c r="K17" s="173">
        <v>507.03483858535071</v>
      </c>
      <c r="L17" s="173">
        <v>44262.5</v>
      </c>
      <c r="M17" s="173">
        <v>714</v>
      </c>
      <c r="N17" s="173">
        <v>819</v>
      </c>
      <c r="O17" s="173">
        <v>758.49389869712979</v>
      </c>
      <c r="P17" s="173">
        <v>148799.70000000001</v>
      </c>
      <c r="Q17" s="173">
        <v>640.5</v>
      </c>
      <c r="R17" s="173">
        <v>850.5</v>
      </c>
      <c r="S17" s="173">
        <v>820.67741582339329</v>
      </c>
      <c r="T17" s="178">
        <v>66749.100000000006</v>
      </c>
    </row>
    <row r="18" spans="1:23" ht="13.5" customHeight="1" x14ac:dyDescent="0.15">
      <c r="A18" s="148"/>
      <c r="B18" s="172"/>
      <c r="C18" s="163">
        <v>12</v>
      </c>
      <c r="D18" s="178"/>
      <c r="E18" s="173">
        <v>703.5</v>
      </c>
      <c r="F18" s="173">
        <v>819</v>
      </c>
      <c r="G18" s="178">
        <v>752.25384974334975</v>
      </c>
      <c r="H18" s="173">
        <v>47684.9</v>
      </c>
      <c r="I18" s="173">
        <v>451.5</v>
      </c>
      <c r="J18" s="173">
        <v>504</v>
      </c>
      <c r="K18" s="173">
        <v>483.45140233249924</v>
      </c>
      <c r="L18" s="173">
        <v>59948</v>
      </c>
      <c r="M18" s="173">
        <v>735</v>
      </c>
      <c r="N18" s="173">
        <v>871.5</v>
      </c>
      <c r="O18" s="173">
        <v>814.22883858267744</v>
      </c>
      <c r="P18" s="173">
        <v>122815.9</v>
      </c>
      <c r="Q18" s="173">
        <v>651</v>
      </c>
      <c r="R18" s="173">
        <v>861</v>
      </c>
      <c r="S18" s="173">
        <v>768.0847517945781</v>
      </c>
      <c r="T18" s="178">
        <v>110752.1</v>
      </c>
    </row>
    <row r="19" spans="1:23" ht="13.5" customHeight="1" x14ac:dyDescent="0.15">
      <c r="A19" s="148"/>
      <c r="B19" s="172" t="s">
        <v>102</v>
      </c>
      <c r="C19" s="163">
        <v>1</v>
      </c>
      <c r="D19" s="178" t="s">
        <v>121</v>
      </c>
      <c r="E19" s="173">
        <v>714</v>
      </c>
      <c r="F19" s="173">
        <v>840</v>
      </c>
      <c r="G19" s="173">
        <v>763.9271294928609</v>
      </c>
      <c r="H19" s="173">
        <v>47208.4</v>
      </c>
      <c r="I19" s="173">
        <v>441</v>
      </c>
      <c r="J19" s="173">
        <v>483</v>
      </c>
      <c r="K19" s="173">
        <v>463.37992272254417</v>
      </c>
      <c r="L19" s="173">
        <v>59665.8</v>
      </c>
      <c r="M19" s="173">
        <v>766.5</v>
      </c>
      <c r="N19" s="173">
        <v>877.80000000000007</v>
      </c>
      <c r="O19" s="173">
        <v>814.39352017136753</v>
      </c>
      <c r="P19" s="173">
        <v>48852.1</v>
      </c>
      <c r="Q19" s="173">
        <v>682.5</v>
      </c>
      <c r="R19" s="173">
        <v>840</v>
      </c>
      <c r="S19" s="173">
        <v>771.13262265072581</v>
      </c>
      <c r="T19" s="178">
        <v>106707.9</v>
      </c>
    </row>
    <row r="20" spans="1:23" ht="13.5" customHeight="1" x14ac:dyDescent="0.15">
      <c r="A20" s="148"/>
      <c r="B20" s="172"/>
      <c r="C20" s="163">
        <v>2</v>
      </c>
      <c r="D20" s="178"/>
      <c r="E20" s="173">
        <v>661.5</v>
      </c>
      <c r="F20" s="173">
        <v>714</v>
      </c>
      <c r="G20" s="173">
        <v>698.52843315184509</v>
      </c>
      <c r="H20" s="173">
        <v>45090.9</v>
      </c>
      <c r="I20" s="173">
        <v>388.5</v>
      </c>
      <c r="J20" s="173">
        <v>441</v>
      </c>
      <c r="K20" s="173">
        <v>414.32114143920597</v>
      </c>
      <c r="L20" s="173">
        <v>63812.9</v>
      </c>
      <c r="M20" s="173">
        <v>682.5</v>
      </c>
      <c r="N20" s="173">
        <v>735</v>
      </c>
      <c r="O20" s="173">
        <v>719.66972110315032</v>
      </c>
      <c r="P20" s="173">
        <v>82685.399999999994</v>
      </c>
      <c r="Q20" s="173">
        <v>651</v>
      </c>
      <c r="R20" s="173">
        <v>714</v>
      </c>
      <c r="S20" s="173">
        <v>693.30050598218509</v>
      </c>
      <c r="T20" s="178">
        <v>70842</v>
      </c>
    </row>
    <row r="21" spans="1:23" ht="13.5" customHeight="1" x14ac:dyDescent="0.15">
      <c r="A21" s="148"/>
      <c r="B21" s="172"/>
      <c r="C21" s="163">
        <v>3</v>
      </c>
      <c r="D21" s="178"/>
      <c r="E21" s="173">
        <v>672</v>
      </c>
      <c r="F21" s="173">
        <v>714</v>
      </c>
      <c r="G21" s="173">
        <v>693.63779238274083</v>
      </c>
      <c r="H21" s="173">
        <v>48505</v>
      </c>
      <c r="I21" s="173">
        <v>378</v>
      </c>
      <c r="J21" s="173">
        <v>430.5</v>
      </c>
      <c r="K21" s="173">
        <v>399.12691158900839</v>
      </c>
      <c r="L21" s="173">
        <v>72843.7</v>
      </c>
      <c r="M21" s="173">
        <v>666.75</v>
      </c>
      <c r="N21" s="173">
        <v>735</v>
      </c>
      <c r="O21" s="173">
        <v>706.70402460685352</v>
      </c>
      <c r="P21" s="173">
        <v>98488.1</v>
      </c>
      <c r="Q21" s="173">
        <v>661.5</v>
      </c>
      <c r="R21" s="173">
        <v>714</v>
      </c>
      <c r="S21" s="173">
        <v>682.81665668064716</v>
      </c>
      <c r="T21" s="178">
        <v>81060.399999999994</v>
      </c>
    </row>
    <row r="22" spans="1:23" ht="13.5" customHeight="1" x14ac:dyDescent="0.15">
      <c r="A22" s="148"/>
      <c r="B22" s="172"/>
      <c r="C22" s="163">
        <v>4</v>
      </c>
      <c r="D22" s="178"/>
      <c r="E22" s="173">
        <v>630</v>
      </c>
      <c r="F22" s="173">
        <v>682.5</v>
      </c>
      <c r="G22" s="173">
        <v>664.28270854021855</v>
      </c>
      <c r="H22" s="173">
        <v>42033.5</v>
      </c>
      <c r="I22" s="173">
        <v>399</v>
      </c>
      <c r="J22" s="173">
        <v>472.5</v>
      </c>
      <c r="K22" s="173">
        <v>444.66372141372148</v>
      </c>
      <c r="L22" s="173">
        <v>55062.2</v>
      </c>
      <c r="M22" s="173">
        <v>682.5</v>
      </c>
      <c r="N22" s="173">
        <v>798</v>
      </c>
      <c r="O22" s="173">
        <v>737.24978767375376</v>
      </c>
      <c r="P22" s="173">
        <v>108698.3</v>
      </c>
      <c r="Q22" s="173">
        <v>630</v>
      </c>
      <c r="R22" s="173">
        <v>714</v>
      </c>
      <c r="S22" s="173">
        <v>677.98148379832367</v>
      </c>
      <c r="T22" s="178">
        <v>65490.9</v>
      </c>
    </row>
    <row r="23" spans="1:23" ht="13.5" customHeight="1" x14ac:dyDescent="0.15">
      <c r="A23" s="148"/>
      <c r="B23" s="172"/>
      <c r="C23" s="163">
        <v>5</v>
      </c>
      <c r="D23" s="178"/>
      <c r="E23" s="173">
        <v>656.25</v>
      </c>
      <c r="F23" s="173">
        <v>719.25</v>
      </c>
      <c r="G23" s="173">
        <v>677.10581773343813</v>
      </c>
      <c r="H23" s="173">
        <v>51857.3</v>
      </c>
      <c r="I23" s="173">
        <v>451.5</v>
      </c>
      <c r="J23" s="173">
        <v>504</v>
      </c>
      <c r="K23" s="173">
        <v>476.47032956195869</v>
      </c>
      <c r="L23" s="173">
        <v>58738.9</v>
      </c>
      <c r="M23" s="173">
        <v>682.5</v>
      </c>
      <c r="N23" s="173">
        <v>782.25</v>
      </c>
      <c r="O23" s="173">
        <v>734.53910061980719</v>
      </c>
      <c r="P23" s="173">
        <v>108088.3</v>
      </c>
      <c r="Q23" s="173">
        <v>651</v>
      </c>
      <c r="R23" s="173">
        <v>714</v>
      </c>
      <c r="S23" s="173">
        <v>682.96693069306934</v>
      </c>
      <c r="T23" s="178">
        <v>32505.4</v>
      </c>
    </row>
    <row r="24" spans="1:23" ht="13.5" customHeight="1" x14ac:dyDescent="0.15">
      <c r="A24" s="148"/>
      <c r="B24" s="165"/>
      <c r="C24" s="169">
        <v>6</v>
      </c>
      <c r="D24" s="179"/>
      <c r="E24" s="145">
        <v>645.75</v>
      </c>
      <c r="F24" s="145">
        <v>750.75</v>
      </c>
      <c r="G24" s="145">
        <v>676.94568690095844</v>
      </c>
      <c r="H24" s="145">
        <v>42386.1</v>
      </c>
      <c r="I24" s="145">
        <v>399</v>
      </c>
      <c r="J24" s="145">
        <v>504</v>
      </c>
      <c r="K24" s="145">
        <v>467.69925211556921</v>
      </c>
      <c r="L24" s="145">
        <v>143839.1</v>
      </c>
      <c r="M24" s="145">
        <v>640.5</v>
      </c>
      <c r="N24" s="145">
        <v>840</v>
      </c>
      <c r="O24" s="145">
        <v>706.7149235348453</v>
      </c>
      <c r="P24" s="145">
        <v>141818.20000000001</v>
      </c>
      <c r="Q24" s="145">
        <v>577.5</v>
      </c>
      <c r="R24" s="145">
        <v>735</v>
      </c>
      <c r="S24" s="145">
        <v>640.80245917580874</v>
      </c>
      <c r="T24" s="179">
        <v>61057.3</v>
      </c>
    </row>
    <row r="25" spans="1:23" ht="13.5" customHeight="1" x14ac:dyDescent="0.15">
      <c r="B25" s="172"/>
      <c r="C25" s="167" t="s">
        <v>88</v>
      </c>
      <c r="D25" s="182"/>
      <c r="E25" s="730" t="s">
        <v>229</v>
      </c>
      <c r="F25" s="731"/>
      <c r="G25" s="731"/>
      <c r="H25" s="322"/>
      <c r="I25" s="730" t="s">
        <v>230</v>
      </c>
      <c r="J25" s="731"/>
      <c r="K25" s="731"/>
      <c r="L25" s="732"/>
      <c r="M25" s="172"/>
      <c r="N25" s="148"/>
      <c r="O25" s="148"/>
      <c r="P25" s="148"/>
      <c r="Q25" s="148"/>
      <c r="R25" s="148"/>
      <c r="S25" s="148"/>
      <c r="T25" s="148"/>
      <c r="V25" s="157"/>
      <c r="W25" s="157"/>
    </row>
    <row r="26" spans="1:23" ht="13.5" x14ac:dyDescent="0.15">
      <c r="B26" s="319" t="s">
        <v>94</v>
      </c>
      <c r="C26" s="320"/>
      <c r="D26" s="321"/>
      <c r="E26" s="152" t="s">
        <v>237</v>
      </c>
      <c r="F26" s="274" t="s">
        <v>238</v>
      </c>
      <c r="G26" s="154" t="s">
        <v>178</v>
      </c>
      <c r="H26" s="274" t="s">
        <v>179</v>
      </c>
      <c r="I26" s="152" t="s">
        <v>237</v>
      </c>
      <c r="J26" s="274" t="s">
        <v>238</v>
      </c>
      <c r="K26" s="154" t="s">
        <v>178</v>
      </c>
      <c r="L26" s="274" t="s">
        <v>98</v>
      </c>
      <c r="M26" s="172"/>
      <c r="N26" s="148"/>
      <c r="O26" s="148"/>
      <c r="P26" s="148"/>
      <c r="Q26" s="148"/>
      <c r="R26" s="148"/>
      <c r="S26" s="148"/>
      <c r="T26" s="148"/>
      <c r="U26" s="148"/>
      <c r="V26" s="170"/>
      <c r="W26" s="170"/>
    </row>
    <row r="27" spans="1:23" ht="13.5" x14ac:dyDescent="0.15">
      <c r="B27" s="196" t="s">
        <v>0</v>
      </c>
      <c r="C27" s="148">
        <v>20</v>
      </c>
      <c r="D27" s="197" t="s">
        <v>1</v>
      </c>
      <c r="E27" s="172">
        <v>462</v>
      </c>
      <c r="F27" s="173">
        <v>630</v>
      </c>
      <c r="G27" s="148">
        <v>565</v>
      </c>
      <c r="H27" s="173">
        <v>1142912</v>
      </c>
      <c r="I27" s="172">
        <v>630</v>
      </c>
      <c r="J27" s="173">
        <v>992</v>
      </c>
      <c r="K27" s="148">
        <v>841</v>
      </c>
      <c r="L27" s="173">
        <v>194188</v>
      </c>
      <c r="M27" s="172"/>
      <c r="N27" s="148"/>
      <c r="O27" s="148"/>
      <c r="P27" s="148"/>
      <c r="Q27" s="148"/>
      <c r="R27" s="148"/>
      <c r="S27" s="148"/>
      <c r="T27" s="148"/>
      <c r="U27" s="148"/>
      <c r="V27" s="170"/>
      <c r="W27" s="170"/>
    </row>
    <row r="28" spans="1:23" ht="13.5" x14ac:dyDescent="0.15">
      <c r="B28" s="172"/>
      <c r="C28" s="148">
        <v>21</v>
      </c>
      <c r="D28" s="148"/>
      <c r="E28" s="172">
        <v>368</v>
      </c>
      <c r="F28" s="173">
        <v>607</v>
      </c>
      <c r="G28" s="148">
        <v>487</v>
      </c>
      <c r="H28" s="173">
        <v>1438524</v>
      </c>
      <c r="I28" s="172">
        <v>683</v>
      </c>
      <c r="J28" s="173">
        <v>1112</v>
      </c>
      <c r="K28" s="148">
        <v>823</v>
      </c>
      <c r="L28" s="173">
        <v>161344</v>
      </c>
      <c r="M28" s="172"/>
      <c r="N28" s="148"/>
      <c r="O28" s="148"/>
      <c r="P28" s="148"/>
      <c r="Q28" s="148"/>
      <c r="R28" s="148"/>
      <c r="S28" s="148"/>
      <c r="T28" s="148"/>
      <c r="U28" s="148"/>
      <c r="V28" s="170"/>
      <c r="W28" s="170"/>
    </row>
    <row r="29" spans="1:23" ht="13.5" x14ac:dyDescent="0.15">
      <c r="B29" s="172"/>
      <c r="C29" s="148">
        <v>22</v>
      </c>
      <c r="D29" s="178"/>
      <c r="E29" s="173">
        <v>420</v>
      </c>
      <c r="F29" s="173">
        <v>713</v>
      </c>
      <c r="G29" s="173">
        <v>548</v>
      </c>
      <c r="H29" s="173">
        <v>1394607</v>
      </c>
      <c r="I29" s="173">
        <v>756</v>
      </c>
      <c r="J29" s="173">
        <v>1113</v>
      </c>
      <c r="K29" s="173">
        <v>892</v>
      </c>
      <c r="L29" s="178">
        <v>153086</v>
      </c>
      <c r="M29" s="172"/>
      <c r="N29" s="148"/>
      <c r="O29" s="148"/>
      <c r="P29" s="148"/>
      <c r="Q29" s="148"/>
      <c r="R29" s="148"/>
      <c r="S29" s="148"/>
      <c r="T29" s="148"/>
      <c r="U29" s="148"/>
      <c r="V29" s="170"/>
      <c r="W29" s="170"/>
    </row>
    <row r="30" spans="1:23" ht="13.5" x14ac:dyDescent="0.15">
      <c r="B30" s="165"/>
      <c r="C30" s="166">
        <v>23</v>
      </c>
      <c r="D30" s="179"/>
      <c r="E30" s="180">
        <v>451.5</v>
      </c>
      <c r="F30" s="180">
        <v>682.5</v>
      </c>
      <c r="G30" s="180">
        <v>575.97217555194106</v>
      </c>
      <c r="H30" s="180">
        <v>1966379.2000000007</v>
      </c>
      <c r="I30" s="180">
        <v>714</v>
      </c>
      <c r="J30" s="180">
        <v>1113</v>
      </c>
      <c r="K30" s="180">
        <v>935.40442020865669</v>
      </c>
      <c r="L30" s="181">
        <v>112947.3</v>
      </c>
      <c r="M30" s="148"/>
      <c r="N30" s="148"/>
      <c r="O30" s="148"/>
      <c r="P30" s="148"/>
      <c r="Q30" s="148"/>
      <c r="R30" s="157"/>
      <c r="S30" s="170"/>
      <c r="T30" s="148"/>
      <c r="U30" s="170"/>
      <c r="V30" s="170"/>
      <c r="W30" s="148"/>
    </row>
    <row r="31" spans="1:23" ht="12.75" customHeight="1" x14ac:dyDescent="0.15">
      <c r="B31" s="172" t="s">
        <v>100</v>
      </c>
      <c r="C31" s="163">
        <v>6</v>
      </c>
      <c r="D31" s="178" t="s">
        <v>121</v>
      </c>
      <c r="E31" s="173">
        <v>504</v>
      </c>
      <c r="F31" s="173">
        <v>658.35</v>
      </c>
      <c r="G31" s="173">
        <v>606.6585886630229</v>
      </c>
      <c r="H31" s="173">
        <v>117032</v>
      </c>
      <c r="I31" s="175">
        <v>766.5</v>
      </c>
      <c r="J31" s="175">
        <v>1113</v>
      </c>
      <c r="K31" s="175">
        <v>920.02052505966594</v>
      </c>
      <c r="L31" s="178">
        <v>8288.2000000000007</v>
      </c>
      <c r="M31" s="148"/>
      <c r="N31" s="148"/>
      <c r="O31" s="148"/>
      <c r="P31" s="148"/>
      <c r="Q31" s="148"/>
      <c r="R31" s="148"/>
      <c r="S31" s="148"/>
      <c r="T31" s="148"/>
      <c r="U31" s="148"/>
    </row>
    <row r="32" spans="1:23" ht="12.75" customHeight="1" x14ac:dyDescent="0.15">
      <c r="B32" s="172"/>
      <c r="C32" s="163">
        <v>7</v>
      </c>
      <c r="D32" s="178"/>
      <c r="E32" s="173">
        <v>504</v>
      </c>
      <c r="F32" s="173">
        <v>658.35</v>
      </c>
      <c r="G32" s="173">
        <v>603.3380573798828</v>
      </c>
      <c r="H32" s="173">
        <v>168142.3</v>
      </c>
      <c r="I32" s="175">
        <v>787.5</v>
      </c>
      <c r="J32" s="175">
        <v>1113</v>
      </c>
      <c r="K32" s="175">
        <v>946.58143241358709</v>
      </c>
      <c r="L32" s="173">
        <v>3725.2</v>
      </c>
      <c r="M32" s="148"/>
      <c r="N32" s="148"/>
      <c r="O32" s="148"/>
      <c r="P32" s="148"/>
      <c r="Q32" s="148"/>
      <c r="R32" s="148"/>
      <c r="S32" s="148"/>
      <c r="T32" s="148"/>
      <c r="U32" s="148"/>
    </row>
    <row r="33" spans="2:20" ht="12.75" customHeight="1" x14ac:dyDescent="0.15">
      <c r="B33" s="172"/>
      <c r="C33" s="163">
        <v>8</v>
      </c>
      <c r="D33" s="178"/>
      <c r="E33" s="173">
        <v>514.5</v>
      </c>
      <c r="F33" s="173">
        <v>682.5</v>
      </c>
      <c r="G33" s="173">
        <v>609.03020756812168</v>
      </c>
      <c r="H33" s="173">
        <v>317581.5</v>
      </c>
      <c r="I33" s="175">
        <v>786.45</v>
      </c>
      <c r="J33" s="175">
        <v>1113</v>
      </c>
      <c r="K33" s="175">
        <v>944.90959876441786</v>
      </c>
      <c r="L33" s="178">
        <v>11024.2</v>
      </c>
      <c r="M33" s="148"/>
      <c r="N33" s="148"/>
      <c r="O33" s="148"/>
      <c r="P33" s="148"/>
      <c r="Q33" s="148"/>
      <c r="R33" s="148"/>
      <c r="S33" s="148"/>
      <c r="T33" s="148"/>
    </row>
    <row r="34" spans="2:20" ht="12.75" customHeight="1" x14ac:dyDescent="0.15">
      <c r="B34" s="172"/>
      <c r="C34" s="163">
        <v>9</v>
      </c>
      <c r="D34" s="178"/>
      <c r="E34" s="173">
        <v>462</v>
      </c>
      <c r="F34" s="173">
        <v>630</v>
      </c>
      <c r="G34" s="173">
        <v>569.58703909189808</v>
      </c>
      <c r="H34" s="173">
        <v>178053.4</v>
      </c>
      <c r="I34" s="175">
        <v>756</v>
      </c>
      <c r="J34" s="175">
        <v>1113</v>
      </c>
      <c r="K34" s="175">
        <v>940.65204204863596</v>
      </c>
      <c r="L34" s="178">
        <v>10336.5</v>
      </c>
      <c r="M34" s="148"/>
      <c r="N34" s="148"/>
      <c r="O34" s="148"/>
      <c r="P34" s="148"/>
      <c r="Q34" s="148"/>
      <c r="R34" s="148"/>
      <c r="S34" s="148"/>
      <c r="T34" s="148"/>
    </row>
    <row r="35" spans="2:20" ht="12.75" customHeight="1" x14ac:dyDescent="0.15">
      <c r="B35" s="172"/>
      <c r="C35" s="163">
        <v>10</v>
      </c>
      <c r="D35" s="178"/>
      <c r="E35" s="173">
        <v>462</v>
      </c>
      <c r="F35" s="173">
        <v>619.5</v>
      </c>
      <c r="G35" s="173">
        <v>556.49077389766035</v>
      </c>
      <c r="H35" s="173">
        <v>231680</v>
      </c>
      <c r="I35" s="175">
        <v>724.5</v>
      </c>
      <c r="J35" s="175">
        <v>1113</v>
      </c>
      <c r="K35" s="175">
        <v>925.56828748547071</v>
      </c>
      <c r="L35" s="178">
        <v>7781.3</v>
      </c>
      <c r="M35" s="148"/>
      <c r="N35" s="148"/>
      <c r="O35" s="148"/>
      <c r="P35" s="148"/>
      <c r="Q35" s="148"/>
      <c r="R35" s="148"/>
      <c r="S35" s="148"/>
      <c r="T35" s="148"/>
    </row>
    <row r="36" spans="2:20" ht="12.75" customHeight="1" x14ac:dyDescent="0.15">
      <c r="B36" s="172"/>
      <c r="C36" s="163">
        <v>11</v>
      </c>
      <c r="D36" s="178"/>
      <c r="E36" s="173">
        <v>451.5</v>
      </c>
      <c r="F36" s="173">
        <v>577.5</v>
      </c>
      <c r="G36" s="173">
        <v>531.23316825697498</v>
      </c>
      <c r="H36" s="173">
        <v>246875</v>
      </c>
      <c r="I36" s="175">
        <v>714</v>
      </c>
      <c r="J36" s="175">
        <v>1113</v>
      </c>
      <c r="K36" s="175">
        <v>868.9975251798561</v>
      </c>
      <c r="L36" s="178">
        <v>6421.5</v>
      </c>
      <c r="M36" s="148"/>
      <c r="N36" s="148"/>
      <c r="O36" s="148"/>
      <c r="P36" s="148"/>
      <c r="Q36" s="148"/>
      <c r="R36" s="148"/>
      <c r="S36" s="148"/>
      <c r="T36" s="148"/>
    </row>
    <row r="37" spans="2:20" ht="12.75" customHeight="1" x14ac:dyDescent="0.15">
      <c r="B37" s="172"/>
      <c r="C37" s="163">
        <v>12</v>
      </c>
      <c r="D37" s="178"/>
      <c r="E37" s="173">
        <v>462</v>
      </c>
      <c r="F37" s="173">
        <v>577.5</v>
      </c>
      <c r="G37" s="173">
        <v>511.60512121339286</v>
      </c>
      <c r="H37" s="173">
        <v>227865.60000000001</v>
      </c>
      <c r="I37" s="175">
        <v>735</v>
      </c>
      <c r="J37" s="175">
        <v>1113</v>
      </c>
      <c r="K37" s="175">
        <v>954.4163529752426</v>
      </c>
      <c r="L37" s="178">
        <v>6874.4</v>
      </c>
      <c r="M37" s="148"/>
      <c r="N37" s="148"/>
      <c r="O37" s="148"/>
      <c r="P37" s="148"/>
      <c r="Q37" s="148"/>
      <c r="R37" s="148"/>
      <c r="S37" s="148"/>
      <c r="T37" s="148"/>
    </row>
    <row r="38" spans="2:20" ht="12.75" customHeight="1" x14ac:dyDescent="0.15">
      <c r="B38" s="172" t="s">
        <v>102</v>
      </c>
      <c r="C38" s="163">
        <v>1</v>
      </c>
      <c r="D38" s="178" t="s">
        <v>121</v>
      </c>
      <c r="E38" s="173">
        <v>472.5</v>
      </c>
      <c r="F38" s="173">
        <v>577.5</v>
      </c>
      <c r="G38" s="173">
        <v>518.63072097885822</v>
      </c>
      <c r="H38" s="173">
        <v>179232.5</v>
      </c>
      <c r="I38" s="175">
        <v>771.75</v>
      </c>
      <c r="J38" s="175">
        <v>945</v>
      </c>
      <c r="K38" s="175">
        <v>855.52338129496411</v>
      </c>
      <c r="L38" s="178">
        <v>20667.7</v>
      </c>
      <c r="M38" s="148"/>
      <c r="N38" s="148"/>
      <c r="O38" s="148"/>
      <c r="P38" s="148"/>
      <c r="Q38" s="148"/>
      <c r="R38" s="148"/>
      <c r="S38" s="148"/>
      <c r="T38" s="148"/>
    </row>
    <row r="39" spans="2:20" ht="12.75" customHeight="1" x14ac:dyDescent="0.15">
      <c r="B39" s="172"/>
      <c r="C39" s="163">
        <v>2</v>
      </c>
      <c r="D39" s="178"/>
      <c r="E39" s="173">
        <v>404.25</v>
      </c>
      <c r="F39" s="173">
        <v>462</v>
      </c>
      <c r="G39" s="173">
        <v>431.99872211895911</v>
      </c>
      <c r="H39" s="173">
        <v>211320.9</v>
      </c>
      <c r="I39" s="175">
        <v>714</v>
      </c>
      <c r="J39" s="175">
        <v>868.35</v>
      </c>
      <c r="K39" s="175">
        <v>817.91093117408911</v>
      </c>
      <c r="L39" s="178">
        <v>12149.1</v>
      </c>
      <c r="M39" s="148"/>
      <c r="N39" s="148"/>
      <c r="O39" s="148"/>
      <c r="P39" s="148"/>
      <c r="Q39" s="148"/>
      <c r="R39" s="148"/>
      <c r="S39" s="148"/>
      <c r="T39" s="148"/>
    </row>
    <row r="40" spans="2:20" ht="12.75" customHeight="1" x14ac:dyDescent="0.15">
      <c r="B40" s="172"/>
      <c r="C40" s="163">
        <v>3</v>
      </c>
      <c r="D40" s="178"/>
      <c r="E40" s="173">
        <v>393.75</v>
      </c>
      <c r="F40" s="173">
        <v>462</v>
      </c>
      <c r="G40" s="173">
        <v>414.9336607933289</v>
      </c>
      <c r="H40" s="173">
        <v>237316.8</v>
      </c>
      <c r="I40" s="175">
        <v>682.5</v>
      </c>
      <c r="J40" s="175">
        <v>861</v>
      </c>
      <c r="K40" s="175">
        <v>794.91007493755205</v>
      </c>
      <c r="L40" s="178">
        <v>14264.4</v>
      </c>
      <c r="M40" s="148"/>
      <c r="N40" s="148"/>
      <c r="O40" s="148"/>
      <c r="P40" s="148"/>
      <c r="Q40" s="148"/>
      <c r="R40" s="148"/>
      <c r="S40" s="148"/>
      <c r="T40" s="148"/>
    </row>
    <row r="41" spans="2:20" ht="12.75" customHeight="1" x14ac:dyDescent="0.15">
      <c r="B41" s="172"/>
      <c r="C41" s="163">
        <v>4</v>
      </c>
      <c r="D41" s="178"/>
      <c r="E41" s="173">
        <v>420</v>
      </c>
      <c r="F41" s="173">
        <v>472.5</v>
      </c>
      <c r="G41" s="173">
        <v>441.89998778725408</v>
      </c>
      <c r="H41" s="173">
        <v>138254.39999999999</v>
      </c>
      <c r="I41" s="248">
        <v>0</v>
      </c>
      <c r="J41" s="248">
        <v>0</v>
      </c>
      <c r="K41" s="248">
        <v>0</v>
      </c>
      <c r="L41" s="178">
        <v>12030.7</v>
      </c>
      <c r="M41" s="148"/>
      <c r="N41" s="148"/>
      <c r="O41" s="148"/>
      <c r="P41" s="148"/>
      <c r="Q41" s="148"/>
      <c r="R41" s="148"/>
      <c r="S41" s="148"/>
      <c r="T41" s="148"/>
    </row>
    <row r="42" spans="2:20" ht="12.75" customHeight="1" x14ac:dyDescent="0.15">
      <c r="B42" s="172"/>
      <c r="C42" s="163">
        <v>5</v>
      </c>
      <c r="D42" s="178"/>
      <c r="E42" s="173">
        <v>451.5</v>
      </c>
      <c r="F42" s="173">
        <v>540.75</v>
      </c>
      <c r="G42" s="173">
        <v>509.38081135634167</v>
      </c>
      <c r="H42" s="173">
        <v>265619.59999999998</v>
      </c>
      <c r="I42" s="248">
        <v>672</v>
      </c>
      <c r="J42" s="248">
        <v>745.5</v>
      </c>
      <c r="K42" s="248">
        <v>705.80317868036616</v>
      </c>
      <c r="L42" s="178">
        <v>13280.8</v>
      </c>
      <c r="M42" s="148"/>
      <c r="N42" s="148"/>
      <c r="O42" s="148"/>
      <c r="P42" s="148"/>
      <c r="Q42" s="148"/>
      <c r="R42" s="148"/>
      <c r="S42" s="148"/>
      <c r="T42" s="148"/>
    </row>
    <row r="43" spans="2:20" ht="12.75" customHeight="1" x14ac:dyDescent="0.15">
      <c r="B43" s="165"/>
      <c r="C43" s="169">
        <v>6</v>
      </c>
      <c r="D43" s="179"/>
      <c r="E43" s="145">
        <v>462</v>
      </c>
      <c r="F43" s="145">
        <v>519.75</v>
      </c>
      <c r="G43" s="145">
        <v>488.57825066010923</v>
      </c>
      <c r="H43" s="145">
        <v>259758.8</v>
      </c>
      <c r="I43" s="250">
        <v>672</v>
      </c>
      <c r="J43" s="250">
        <v>861</v>
      </c>
      <c r="K43" s="250">
        <v>724.3901701323249</v>
      </c>
      <c r="L43" s="179">
        <v>12025.1</v>
      </c>
      <c r="M43" s="148"/>
      <c r="N43" s="148"/>
      <c r="O43" s="148"/>
      <c r="P43" s="148"/>
      <c r="Q43" s="148"/>
      <c r="R43" s="148"/>
      <c r="S43" s="148"/>
      <c r="T43" s="148"/>
    </row>
    <row r="44" spans="2:20" ht="12.75" customHeight="1" x14ac:dyDescent="0.15"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</row>
    <row r="45" spans="2:20" x14ac:dyDescent="0.15">
      <c r="B45" s="191" t="s">
        <v>108</v>
      </c>
      <c r="C45" s="149" t="s">
        <v>240</v>
      </c>
    </row>
    <row r="46" spans="2:20" x14ac:dyDescent="0.15">
      <c r="B46" s="232" t="s">
        <v>111</v>
      </c>
      <c r="C46" s="149" t="s">
        <v>113</v>
      </c>
    </row>
  </sheetData>
  <mergeCells count="6">
    <mergeCell ref="E6:H6"/>
    <mergeCell ref="I6:L6"/>
    <mergeCell ref="M6:P6"/>
    <mergeCell ref="Q6:T6"/>
    <mergeCell ref="E25:G25"/>
    <mergeCell ref="I25:L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49" customWidth="1"/>
    <col min="2" max="2" width="5.25" style="149" customWidth="1"/>
    <col min="3" max="3" width="2.5" style="149" customWidth="1"/>
    <col min="4" max="4" width="5.875" style="149" customWidth="1"/>
    <col min="5" max="5" width="5.375" style="149" customWidth="1"/>
    <col min="6" max="7" width="5.875" style="149" customWidth="1"/>
    <col min="8" max="8" width="8.125" style="149" customWidth="1"/>
    <col min="9" max="9" width="5.375" style="149" customWidth="1"/>
    <col min="10" max="11" width="5.875" style="149" customWidth="1"/>
    <col min="12" max="12" width="8.125" style="149" customWidth="1"/>
    <col min="13" max="13" width="5.5" style="149" customWidth="1"/>
    <col min="14" max="15" width="5.875" style="149" customWidth="1"/>
    <col min="16" max="16" width="8.125" style="149" customWidth="1"/>
    <col min="17" max="17" width="5.5" style="149" customWidth="1"/>
    <col min="18" max="19" width="5.875" style="149" customWidth="1"/>
    <col min="20" max="20" width="8.125" style="149" customWidth="1"/>
    <col min="21" max="21" width="5.75" style="149" customWidth="1"/>
    <col min="22" max="23" width="5.875" style="149" customWidth="1"/>
    <col min="24" max="24" width="8.125" style="149" customWidth="1"/>
    <col min="25" max="25" width="7.5" style="149"/>
    <col min="26" max="31" width="17.875" style="149" customWidth="1"/>
    <col min="32" max="36" width="9" style="149" customWidth="1"/>
    <col min="37" max="16384" width="7.5" style="149"/>
  </cols>
  <sheetData>
    <row r="1" spans="2:36" ht="6.75" customHeight="1" x14ac:dyDescent="0.15"/>
    <row r="2" spans="2:36" ht="6.75" customHeight="1" x14ac:dyDescent="0.15"/>
    <row r="3" spans="2:36" x14ac:dyDescent="0.15">
      <c r="B3" s="149" t="s">
        <v>241</v>
      </c>
    </row>
    <row r="4" spans="2:36" x14ac:dyDescent="0.15">
      <c r="X4" s="150" t="s">
        <v>87</v>
      </c>
    </row>
    <row r="5" spans="2:36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2:36" ht="15.75" customHeight="1" x14ac:dyDescent="0.15">
      <c r="B6" s="311"/>
      <c r="C6" s="183" t="s">
        <v>88</v>
      </c>
      <c r="D6" s="244"/>
      <c r="E6" s="172" t="s">
        <v>242</v>
      </c>
      <c r="I6" s="172" t="s">
        <v>243</v>
      </c>
      <c r="M6" s="172" t="s">
        <v>244</v>
      </c>
      <c r="N6" s="291"/>
      <c r="O6" s="291"/>
      <c r="P6" s="291"/>
      <c r="Q6" s="151" t="s">
        <v>245</v>
      </c>
      <c r="R6" s="291"/>
      <c r="S6" s="291"/>
      <c r="T6" s="291"/>
      <c r="U6" s="151" t="s">
        <v>246</v>
      </c>
      <c r="V6" s="291"/>
      <c r="W6" s="291"/>
      <c r="X6" s="171"/>
      <c r="Y6" s="148"/>
      <c r="Z6" s="170"/>
      <c r="AA6" s="292"/>
      <c r="AB6" s="292"/>
      <c r="AC6" s="292"/>
      <c r="AD6" s="292"/>
      <c r="AE6" s="292"/>
      <c r="AF6" s="292"/>
      <c r="AG6" s="292"/>
      <c r="AH6" s="292"/>
      <c r="AI6" s="292"/>
      <c r="AJ6" s="292"/>
    </row>
    <row r="7" spans="2:36" ht="10.5" customHeight="1" x14ac:dyDescent="0.15">
      <c r="B7" s="172"/>
      <c r="C7" s="165"/>
      <c r="D7" s="179"/>
      <c r="E7" s="172"/>
      <c r="F7" s="148"/>
      <c r="G7" s="148"/>
      <c r="H7" s="148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179"/>
      <c r="Y7" s="148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2:36" ht="13.5" x14ac:dyDescent="0.15">
      <c r="B8" s="172" t="s">
        <v>94</v>
      </c>
      <c r="C8" s="148"/>
      <c r="E8" s="183" t="s">
        <v>95</v>
      </c>
      <c r="F8" s="162" t="s">
        <v>96</v>
      </c>
      <c r="G8" s="239" t="s">
        <v>97</v>
      </c>
      <c r="H8" s="162" t="s">
        <v>98</v>
      </c>
      <c r="I8" s="183" t="s">
        <v>95</v>
      </c>
      <c r="J8" s="162" t="s">
        <v>96</v>
      </c>
      <c r="K8" s="239" t="s">
        <v>97</v>
      </c>
      <c r="L8" s="162" t="s">
        <v>98</v>
      </c>
      <c r="M8" s="183" t="s">
        <v>95</v>
      </c>
      <c r="N8" s="162" t="s">
        <v>96</v>
      </c>
      <c r="O8" s="239" t="s">
        <v>97</v>
      </c>
      <c r="P8" s="162" t="s">
        <v>98</v>
      </c>
      <c r="Q8" s="183" t="s">
        <v>95</v>
      </c>
      <c r="R8" s="162" t="s">
        <v>96</v>
      </c>
      <c r="S8" s="239" t="s">
        <v>97</v>
      </c>
      <c r="T8" s="162" t="s">
        <v>98</v>
      </c>
      <c r="U8" s="183" t="s">
        <v>95</v>
      </c>
      <c r="V8" s="162" t="s">
        <v>96</v>
      </c>
      <c r="W8" s="239" t="s">
        <v>97</v>
      </c>
      <c r="X8" s="162" t="s">
        <v>98</v>
      </c>
      <c r="Y8" s="148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36" ht="13.5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U9" s="167"/>
      <c r="V9" s="168"/>
      <c r="W9" s="169" t="s">
        <v>99</v>
      </c>
      <c r="X9" s="168"/>
      <c r="Y9" s="148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2:36" ht="13.5" x14ac:dyDescent="0.15">
      <c r="B10" s="172" t="s">
        <v>0</v>
      </c>
      <c r="C10" s="148">
        <v>21</v>
      </c>
      <c r="D10" s="149" t="s">
        <v>1</v>
      </c>
      <c r="E10" s="172">
        <v>584</v>
      </c>
      <c r="F10" s="173">
        <v>720</v>
      </c>
      <c r="G10" s="148">
        <v>660</v>
      </c>
      <c r="H10" s="173">
        <v>1367277</v>
      </c>
      <c r="I10" s="172">
        <v>578</v>
      </c>
      <c r="J10" s="173">
        <v>704</v>
      </c>
      <c r="K10" s="148">
        <v>658</v>
      </c>
      <c r="L10" s="173">
        <v>5148555</v>
      </c>
      <c r="M10" s="172">
        <v>662</v>
      </c>
      <c r="N10" s="173">
        <v>819</v>
      </c>
      <c r="O10" s="148">
        <v>749</v>
      </c>
      <c r="P10" s="173">
        <v>395911</v>
      </c>
      <c r="Q10" s="172">
        <v>483</v>
      </c>
      <c r="R10" s="173">
        <v>672</v>
      </c>
      <c r="S10" s="148">
        <v>632</v>
      </c>
      <c r="T10" s="173">
        <v>3614922</v>
      </c>
      <c r="U10" s="172">
        <v>609</v>
      </c>
      <c r="V10" s="173">
        <v>735</v>
      </c>
      <c r="W10" s="148">
        <v>673</v>
      </c>
      <c r="X10" s="173">
        <v>200473</v>
      </c>
      <c r="Y10" s="148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2:36" x14ac:dyDescent="0.15">
      <c r="B11" s="172"/>
      <c r="C11" s="148">
        <v>22</v>
      </c>
      <c r="D11" s="178"/>
      <c r="E11" s="173">
        <v>548.1</v>
      </c>
      <c r="F11" s="173">
        <v>695.3</v>
      </c>
      <c r="G11" s="173">
        <v>653</v>
      </c>
      <c r="H11" s="173">
        <v>989343.5</v>
      </c>
      <c r="I11" s="173">
        <v>545</v>
      </c>
      <c r="J11" s="173">
        <v>707.6</v>
      </c>
      <c r="K11" s="173">
        <v>656</v>
      </c>
      <c r="L11" s="173">
        <v>4453019.5999999996</v>
      </c>
      <c r="M11" s="173">
        <v>645</v>
      </c>
      <c r="N11" s="173">
        <v>900</v>
      </c>
      <c r="O11" s="173">
        <v>763</v>
      </c>
      <c r="P11" s="173">
        <v>379020.4</v>
      </c>
      <c r="Q11" s="173">
        <v>460</v>
      </c>
      <c r="R11" s="173">
        <v>587</v>
      </c>
      <c r="S11" s="173">
        <v>548</v>
      </c>
      <c r="T11" s="173">
        <v>3384833.6</v>
      </c>
      <c r="U11" s="173">
        <v>590</v>
      </c>
      <c r="V11" s="173">
        <v>800</v>
      </c>
      <c r="W11" s="173">
        <v>680</v>
      </c>
      <c r="X11" s="178">
        <v>153041.1</v>
      </c>
      <c r="Y11" s="148"/>
      <c r="Z11" s="148"/>
      <c r="AA11" s="148"/>
      <c r="AB11" s="148"/>
      <c r="AC11" s="148"/>
      <c r="AD11" s="148"/>
      <c r="AE11" s="148"/>
    </row>
    <row r="12" spans="2:36" ht="13.5" x14ac:dyDescent="0.15">
      <c r="B12" s="165"/>
      <c r="C12" s="166">
        <v>23</v>
      </c>
      <c r="D12" s="179"/>
      <c r="E12" s="180">
        <v>561.12</v>
      </c>
      <c r="F12" s="180">
        <v>759.99</v>
      </c>
      <c r="G12" s="180">
        <v>650.56521638387437</v>
      </c>
      <c r="H12" s="181">
        <v>1285312.0000000002</v>
      </c>
      <c r="I12" s="180">
        <v>581.70000000000005</v>
      </c>
      <c r="J12" s="180">
        <v>735</v>
      </c>
      <c r="K12" s="180">
        <v>646.42235213722984</v>
      </c>
      <c r="L12" s="180">
        <v>5381933.3999999994</v>
      </c>
      <c r="M12" s="180">
        <v>677.25</v>
      </c>
      <c r="N12" s="180">
        <v>945</v>
      </c>
      <c r="O12" s="180">
        <v>754.14150251005503</v>
      </c>
      <c r="P12" s="180">
        <v>346657.10000000003</v>
      </c>
      <c r="Q12" s="180">
        <v>504</v>
      </c>
      <c r="R12" s="180">
        <v>710.0100000000001</v>
      </c>
      <c r="S12" s="180">
        <v>636.44036908447231</v>
      </c>
      <c r="T12" s="180">
        <v>3462691.4</v>
      </c>
      <c r="U12" s="180">
        <v>630</v>
      </c>
      <c r="V12" s="180">
        <v>735</v>
      </c>
      <c r="W12" s="180">
        <v>678.8052527480022</v>
      </c>
      <c r="X12" s="180">
        <v>224538.50000000003</v>
      </c>
      <c r="Y12" s="148"/>
      <c r="Z12" s="170"/>
      <c r="AA12" s="170"/>
      <c r="AB12" s="170"/>
      <c r="AC12" s="170"/>
      <c r="AD12" s="170"/>
      <c r="AE12" s="148"/>
    </row>
    <row r="13" spans="2:36" x14ac:dyDescent="0.15">
      <c r="B13" s="172" t="s">
        <v>100</v>
      </c>
      <c r="C13" s="148">
        <v>10</v>
      </c>
      <c r="D13" s="178" t="s">
        <v>101</v>
      </c>
      <c r="E13" s="173">
        <v>635.98500000000013</v>
      </c>
      <c r="F13" s="178">
        <v>675.67500000000007</v>
      </c>
      <c r="G13" s="173">
        <v>658.99082718289276</v>
      </c>
      <c r="H13" s="173">
        <v>101125.3</v>
      </c>
      <c r="I13" s="173">
        <v>609</v>
      </c>
      <c r="J13" s="173">
        <v>672</v>
      </c>
      <c r="K13" s="173">
        <v>647.041559588729</v>
      </c>
      <c r="L13" s="173">
        <v>421899.80000000005</v>
      </c>
      <c r="M13" s="173">
        <v>725.55000000000007</v>
      </c>
      <c r="N13" s="173">
        <v>840</v>
      </c>
      <c r="O13" s="173">
        <v>784.77991568296795</v>
      </c>
      <c r="P13" s="173">
        <v>24931.199999999997</v>
      </c>
      <c r="Q13" s="173">
        <v>525</v>
      </c>
      <c r="R13" s="173">
        <v>577.5</v>
      </c>
      <c r="S13" s="173">
        <v>559.41602458264526</v>
      </c>
      <c r="T13" s="173">
        <v>217239</v>
      </c>
      <c r="U13" s="173">
        <v>672</v>
      </c>
      <c r="V13" s="173">
        <v>724.5</v>
      </c>
      <c r="W13" s="173">
        <v>698.59621024137152</v>
      </c>
      <c r="X13" s="178">
        <v>13733.8</v>
      </c>
      <c r="Y13" s="148"/>
      <c r="Z13" s="148"/>
      <c r="AA13" s="148"/>
      <c r="AB13" s="148"/>
      <c r="AC13" s="148"/>
      <c r="AD13" s="148"/>
      <c r="AE13" s="148"/>
    </row>
    <row r="14" spans="2:36" x14ac:dyDescent="0.15">
      <c r="B14" s="172"/>
      <c r="C14" s="148">
        <v>11</v>
      </c>
      <c r="D14" s="178"/>
      <c r="E14" s="173">
        <v>611.1</v>
      </c>
      <c r="F14" s="173">
        <v>682.5</v>
      </c>
      <c r="G14" s="173">
        <v>652.15610815409332</v>
      </c>
      <c r="H14" s="173">
        <v>56474</v>
      </c>
      <c r="I14" s="173">
        <v>593.25</v>
      </c>
      <c r="J14" s="173">
        <v>672</v>
      </c>
      <c r="K14" s="173">
        <v>629.18546664271105</v>
      </c>
      <c r="L14" s="173">
        <v>357448.4</v>
      </c>
      <c r="M14" s="173">
        <v>682.5</v>
      </c>
      <c r="N14" s="173">
        <v>840</v>
      </c>
      <c r="O14" s="173">
        <v>761.8474801990609</v>
      </c>
      <c r="P14" s="173">
        <v>21529.200000000001</v>
      </c>
      <c r="Q14" s="173">
        <v>525</v>
      </c>
      <c r="R14" s="173">
        <v>577.5</v>
      </c>
      <c r="S14" s="173">
        <v>562.5658993752055</v>
      </c>
      <c r="T14" s="173">
        <v>266232.40000000002</v>
      </c>
      <c r="U14" s="173">
        <v>672</v>
      </c>
      <c r="V14" s="173">
        <v>714</v>
      </c>
      <c r="W14" s="173">
        <v>696.61688311688317</v>
      </c>
      <c r="X14" s="178">
        <v>19647.099999999999</v>
      </c>
      <c r="Y14" s="148"/>
    </row>
    <row r="15" spans="2:36" x14ac:dyDescent="0.15">
      <c r="B15" s="172"/>
      <c r="C15" s="148">
        <v>12</v>
      </c>
      <c r="D15" s="178"/>
      <c r="E15" s="173">
        <v>621.18000000000006</v>
      </c>
      <c r="F15" s="173">
        <v>682.5</v>
      </c>
      <c r="G15" s="173">
        <v>655.15836937154313</v>
      </c>
      <c r="H15" s="173">
        <v>88527.700000000012</v>
      </c>
      <c r="I15" s="173">
        <v>593.25</v>
      </c>
      <c r="J15" s="173">
        <v>651.73500000000013</v>
      </c>
      <c r="K15" s="173">
        <v>623.2883104873581</v>
      </c>
      <c r="L15" s="173">
        <v>345123.30000000005</v>
      </c>
      <c r="M15" s="173">
        <v>703.5</v>
      </c>
      <c r="N15" s="173">
        <v>840</v>
      </c>
      <c r="O15" s="173">
        <v>758.0337604731393</v>
      </c>
      <c r="P15" s="173">
        <v>21863.4</v>
      </c>
      <c r="Q15" s="173">
        <v>525</v>
      </c>
      <c r="R15" s="173">
        <v>577.5</v>
      </c>
      <c r="S15" s="173">
        <v>559.02964720642581</v>
      </c>
      <c r="T15" s="173">
        <v>324725.8</v>
      </c>
      <c r="U15" s="173">
        <v>651</v>
      </c>
      <c r="V15" s="173">
        <v>714</v>
      </c>
      <c r="W15" s="173">
        <v>672.31012884387644</v>
      </c>
      <c r="X15" s="178">
        <v>24251.1</v>
      </c>
      <c r="Y15" s="148"/>
    </row>
    <row r="16" spans="2:36" x14ac:dyDescent="0.15">
      <c r="B16" s="172" t="s">
        <v>102</v>
      </c>
      <c r="C16" s="148">
        <v>1</v>
      </c>
      <c r="D16" s="178" t="s">
        <v>101</v>
      </c>
      <c r="E16" s="173">
        <v>598.5</v>
      </c>
      <c r="F16" s="173">
        <v>698.98500000000013</v>
      </c>
      <c r="G16" s="173">
        <v>650.89314971555439</v>
      </c>
      <c r="H16" s="173">
        <v>64211.5</v>
      </c>
      <c r="I16" s="173">
        <v>598.5</v>
      </c>
      <c r="J16" s="173">
        <v>714</v>
      </c>
      <c r="K16" s="173">
        <v>651.64227128922141</v>
      </c>
      <c r="L16" s="173">
        <v>353030.2</v>
      </c>
      <c r="M16" s="173">
        <v>672</v>
      </c>
      <c r="N16" s="173">
        <v>892.5</v>
      </c>
      <c r="O16" s="173">
        <v>760.8108614232209</v>
      </c>
      <c r="P16" s="173">
        <v>14993.5</v>
      </c>
      <c r="Q16" s="173">
        <v>525</v>
      </c>
      <c r="R16" s="173">
        <v>577.5</v>
      </c>
      <c r="S16" s="173">
        <v>558.01297968397307</v>
      </c>
      <c r="T16" s="173">
        <v>290193.59999999998</v>
      </c>
      <c r="U16" s="173">
        <v>630</v>
      </c>
      <c r="V16" s="173">
        <v>703.5</v>
      </c>
      <c r="W16" s="173">
        <v>669.2306276835003</v>
      </c>
      <c r="X16" s="173">
        <v>20626.099999999999</v>
      </c>
      <c r="Y16" s="148"/>
    </row>
    <row r="17" spans="2:30" x14ac:dyDescent="0.15">
      <c r="B17" s="172"/>
      <c r="C17" s="148">
        <v>2</v>
      </c>
      <c r="D17" s="178"/>
      <c r="E17" s="173">
        <v>603.75</v>
      </c>
      <c r="F17" s="173">
        <v>698.88000000000011</v>
      </c>
      <c r="G17" s="173">
        <v>652.59802363669189</v>
      </c>
      <c r="H17" s="173">
        <v>91736.9</v>
      </c>
      <c r="I17" s="173">
        <v>598.5</v>
      </c>
      <c r="J17" s="173">
        <v>714</v>
      </c>
      <c r="K17" s="173">
        <v>655.79596342355956</v>
      </c>
      <c r="L17" s="173">
        <v>409994.7</v>
      </c>
      <c r="M17" s="173">
        <v>661.5</v>
      </c>
      <c r="N17" s="173">
        <v>880.6350000000001</v>
      </c>
      <c r="O17" s="173">
        <v>756.923127169797</v>
      </c>
      <c r="P17" s="173">
        <v>34405.5</v>
      </c>
      <c r="Q17" s="173">
        <v>525</v>
      </c>
      <c r="R17" s="173">
        <v>577.5</v>
      </c>
      <c r="S17" s="173">
        <v>558.3378498445137</v>
      </c>
      <c r="T17" s="173">
        <v>223645.8</v>
      </c>
      <c r="U17" s="173">
        <v>630</v>
      </c>
      <c r="V17" s="173">
        <v>714</v>
      </c>
      <c r="W17" s="173">
        <v>673.69541816174444</v>
      </c>
      <c r="X17" s="178">
        <v>12450</v>
      </c>
      <c r="Y17" s="148"/>
    </row>
    <row r="18" spans="2:30" x14ac:dyDescent="0.15">
      <c r="B18" s="172"/>
      <c r="C18" s="148">
        <v>3</v>
      </c>
      <c r="D18" s="178"/>
      <c r="E18" s="173">
        <v>598.5</v>
      </c>
      <c r="F18" s="173">
        <v>698.88000000000011</v>
      </c>
      <c r="G18" s="173">
        <v>651.65662266957577</v>
      </c>
      <c r="H18" s="173">
        <v>71981.3</v>
      </c>
      <c r="I18" s="173">
        <v>598.5</v>
      </c>
      <c r="J18" s="173">
        <v>714</v>
      </c>
      <c r="K18" s="173">
        <v>652.43259268918473</v>
      </c>
      <c r="L18" s="173">
        <v>465146.1</v>
      </c>
      <c r="M18" s="173">
        <v>661.5</v>
      </c>
      <c r="N18" s="173">
        <v>871.5</v>
      </c>
      <c r="O18" s="173">
        <v>749.01251998290513</v>
      </c>
      <c r="P18" s="173">
        <v>10270.200000000001</v>
      </c>
      <c r="Q18" s="173">
        <v>525</v>
      </c>
      <c r="R18" s="173">
        <v>577.5</v>
      </c>
      <c r="S18" s="173">
        <v>559.08351513861544</v>
      </c>
      <c r="T18" s="173">
        <v>269003.7</v>
      </c>
      <c r="U18" s="173">
        <v>630</v>
      </c>
      <c r="V18" s="173">
        <v>714</v>
      </c>
      <c r="W18" s="173">
        <v>669.86372480477007</v>
      </c>
      <c r="X18" s="178">
        <v>25398.7</v>
      </c>
      <c r="Y18" s="148"/>
    </row>
    <row r="19" spans="2:30" x14ac:dyDescent="0.15">
      <c r="B19" s="172"/>
      <c r="C19" s="148">
        <v>4</v>
      </c>
      <c r="D19" s="178"/>
      <c r="E19" s="173">
        <v>609</v>
      </c>
      <c r="F19" s="173">
        <v>682.5</v>
      </c>
      <c r="G19" s="173">
        <v>656.98412151165041</v>
      </c>
      <c r="H19" s="173">
        <v>120976</v>
      </c>
      <c r="I19" s="173">
        <v>609</v>
      </c>
      <c r="J19" s="173">
        <v>714</v>
      </c>
      <c r="K19" s="173">
        <v>656.31180246715815</v>
      </c>
      <c r="L19" s="173">
        <v>535755.9</v>
      </c>
      <c r="M19" s="173">
        <v>661.5</v>
      </c>
      <c r="N19" s="173">
        <v>861</v>
      </c>
      <c r="O19" s="173">
        <v>752.73119088138674</v>
      </c>
      <c r="P19" s="173">
        <v>18679.5</v>
      </c>
      <c r="Q19" s="173">
        <v>525</v>
      </c>
      <c r="R19" s="173">
        <v>577.5</v>
      </c>
      <c r="S19" s="173">
        <v>556.4309069212411</v>
      </c>
      <c r="T19" s="173">
        <v>314240.90000000002</v>
      </c>
      <c r="U19" s="173">
        <v>630</v>
      </c>
      <c r="V19" s="173">
        <v>714</v>
      </c>
      <c r="W19" s="173">
        <v>671.63349979173211</v>
      </c>
      <c r="X19" s="178">
        <v>22155.300000000003</v>
      </c>
      <c r="Y19" s="148"/>
    </row>
    <row r="20" spans="2:30" x14ac:dyDescent="0.15">
      <c r="B20" s="172"/>
      <c r="C20" s="148">
        <v>5</v>
      </c>
      <c r="D20" s="178"/>
      <c r="E20" s="173">
        <v>609</v>
      </c>
      <c r="F20" s="173">
        <v>682.5</v>
      </c>
      <c r="G20" s="178">
        <v>649.44680667203443</v>
      </c>
      <c r="H20" s="173">
        <v>152651.6</v>
      </c>
      <c r="I20" s="173">
        <v>614.25</v>
      </c>
      <c r="J20" s="173">
        <v>714</v>
      </c>
      <c r="K20" s="173">
        <v>653.79055723314605</v>
      </c>
      <c r="L20" s="173">
        <v>709764.9</v>
      </c>
      <c r="M20" s="173">
        <v>672</v>
      </c>
      <c r="N20" s="173">
        <v>861</v>
      </c>
      <c r="O20" s="173">
        <v>750.65899132377876</v>
      </c>
      <c r="P20" s="173">
        <v>47632.1</v>
      </c>
      <c r="Q20" s="173">
        <v>525</v>
      </c>
      <c r="R20" s="173">
        <v>577.5</v>
      </c>
      <c r="S20" s="173">
        <v>559.43005464480882</v>
      </c>
      <c r="T20" s="173">
        <v>301218.40000000002</v>
      </c>
      <c r="U20" s="173">
        <v>651</v>
      </c>
      <c r="V20" s="173">
        <v>714</v>
      </c>
      <c r="W20" s="173">
        <v>684.49629192651275</v>
      </c>
      <c r="X20" s="178">
        <v>27556.1</v>
      </c>
      <c r="Y20" s="148"/>
    </row>
    <row r="21" spans="2:30" x14ac:dyDescent="0.15">
      <c r="B21" s="165"/>
      <c r="C21" s="166">
        <v>6</v>
      </c>
      <c r="D21" s="179"/>
      <c r="E21" s="145">
        <v>598.5</v>
      </c>
      <c r="F21" s="145">
        <v>682.5</v>
      </c>
      <c r="G21" s="145">
        <v>645.30655382016346</v>
      </c>
      <c r="H21" s="179">
        <v>131764.20000000001</v>
      </c>
      <c r="I21" s="145">
        <v>609</v>
      </c>
      <c r="J21" s="145">
        <v>714</v>
      </c>
      <c r="K21" s="145">
        <v>644.60887033931601</v>
      </c>
      <c r="L21" s="179">
        <v>617119.69999999995</v>
      </c>
      <c r="M21" s="145">
        <v>661.5</v>
      </c>
      <c r="N21" s="145">
        <v>840</v>
      </c>
      <c r="O21" s="145">
        <v>737.23697178760665</v>
      </c>
      <c r="P21" s="145">
        <v>18466.400000000001</v>
      </c>
      <c r="Q21" s="166">
        <v>525</v>
      </c>
      <c r="R21" s="179">
        <v>619.5</v>
      </c>
      <c r="S21" s="145">
        <v>585.68664909969254</v>
      </c>
      <c r="T21" s="145">
        <v>254016.2</v>
      </c>
      <c r="U21" s="145">
        <v>630</v>
      </c>
      <c r="V21" s="145">
        <v>735</v>
      </c>
      <c r="W21" s="145">
        <v>683.74446070234114</v>
      </c>
      <c r="X21" s="179">
        <v>24115.599999999999</v>
      </c>
      <c r="Y21" s="148"/>
    </row>
    <row r="22" spans="2:30" x14ac:dyDescent="0.15">
      <c r="B22" s="172" t="s">
        <v>247</v>
      </c>
      <c r="C22" s="148"/>
      <c r="E22" s="172"/>
      <c r="F22" s="173"/>
      <c r="G22" s="148"/>
      <c r="H22" s="173"/>
      <c r="I22" s="172"/>
      <c r="J22" s="173"/>
      <c r="K22" s="148"/>
      <c r="L22" s="173"/>
      <c r="M22" s="172"/>
      <c r="N22" s="173"/>
      <c r="O22" s="148"/>
      <c r="P22" s="173"/>
      <c r="Q22" s="172"/>
      <c r="R22" s="173"/>
      <c r="S22" s="148"/>
      <c r="T22" s="173"/>
      <c r="U22" s="172"/>
      <c r="V22" s="173"/>
      <c r="W22" s="148"/>
      <c r="X22" s="173"/>
      <c r="Y22" s="148"/>
    </row>
    <row r="23" spans="2:30" x14ac:dyDescent="0.15">
      <c r="B23" s="312">
        <v>41061</v>
      </c>
      <c r="C23" s="298"/>
      <c r="D23" s="313">
        <v>41075</v>
      </c>
      <c r="E23" s="245">
        <v>598.5</v>
      </c>
      <c r="F23" s="245">
        <v>672</v>
      </c>
      <c r="G23" s="245">
        <v>640.18182713779083</v>
      </c>
      <c r="H23" s="173">
        <v>67334.100000000006</v>
      </c>
      <c r="I23" s="245">
        <v>609</v>
      </c>
      <c r="J23" s="245">
        <v>714</v>
      </c>
      <c r="K23" s="245">
        <v>646.14373418473588</v>
      </c>
      <c r="L23" s="173">
        <v>320725.7</v>
      </c>
      <c r="M23" s="245">
        <v>661.5</v>
      </c>
      <c r="N23" s="245">
        <v>840</v>
      </c>
      <c r="O23" s="245">
        <v>735.53070606680717</v>
      </c>
      <c r="P23" s="173">
        <v>10543.1</v>
      </c>
      <c r="Q23" s="245">
        <v>525</v>
      </c>
      <c r="R23" s="245">
        <v>577.5</v>
      </c>
      <c r="S23" s="245">
        <v>556.330897703549</v>
      </c>
      <c r="T23" s="173">
        <v>142192.70000000001</v>
      </c>
      <c r="U23" s="245">
        <v>661.5</v>
      </c>
      <c r="V23" s="245">
        <v>714</v>
      </c>
      <c r="W23" s="245">
        <v>683.07803030303035</v>
      </c>
      <c r="X23" s="173">
        <v>10739.6</v>
      </c>
      <c r="Y23" s="148"/>
      <c r="Z23" s="148"/>
      <c r="AA23" s="148"/>
      <c r="AB23" s="148"/>
      <c r="AC23" s="148"/>
      <c r="AD23" s="148"/>
    </row>
    <row r="24" spans="2:30" x14ac:dyDescent="0.15">
      <c r="B24" s="312">
        <v>41078</v>
      </c>
      <c r="C24" s="298"/>
      <c r="D24" s="313">
        <v>41089</v>
      </c>
      <c r="E24" s="172">
        <v>609</v>
      </c>
      <c r="F24" s="173">
        <v>682.5</v>
      </c>
      <c r="G24" s="148">
        <v>651.07582281779003</v>
      </c>
      <c r="H24" s="173">
        <v>64430.1</v>
      </c>
      <c r="I24" s="172">
        <v>609</v>
      </c>
      <c r="J24" s="173">
        <v>687.75</v>
      </c>
      <c r="K24" s="148">
        <v>640.85992734036063</v>
      </c>
      <c r="L24" s="173">
        <v>296394</v>
      </c>
      <c r="M24" s="172">
        <v>661.5</v>
      </c>
      <c r="N24" s="173">
        <v>840</v>
      </c>
      <c r="O24" s="148">
        <v>740.58325515947502</v>
      </c>
      <c r="P24" s="173">
        <v>7923.3</v>
      </c>
      <c r="Q24" s="172">
        <v>561.75</v>
      </c>
      <c r="R24" s="173">
        <v>619.5</v>
      </c>
      <c r="S24" s="148">
        <v>588.30216830972813</v>
      </c>
      <c r="T24" s="173">
        <v>111823.5</v>
      </c>
      <c r="U24" s="174">
        <v>630</v>
      </c>
      <c r="V24" s="175">
        <v>735</v>
      </c>
      <c r="W24" s="176">
        <v>686.94720873786412</v>
      </c>
      <c r="X24" s="173">
        <v>13376</v>
      </c>
      <c r="Y24" s="148"/>
      <c r="Z24" s="148"/>
      <c r="AA24" s="148"/>
      <c r="AB24" s="148"/>
      <c r="AC24" s="148"/>
      <c r="AD24" s="148"/>
    </row>
    <row r="25" spans="2:30" x14ac:dyDescent="0.15">
      <c r="B25" s="314"/>
      <c r="C25" s="302"/>
      <c r="D25" s="302"/>
      <c r="E25" s="258"/>
      <c r="F25" s="258"/>
      <c r="G25" s="258"/>
      <c r="H25" s="187"/>
      <c r="I25" s="258"/>
      <c r="J25" s="258"/>
      <c r="K25" s="258"/>
      <c r="L25" s="187"/>
      <c r="M25" s="258"/>
      <c r="N25" s="258"/>
      <c r="O25" s="258"/>
      <c r="P25" s="187"/>
      <c r="Q25" s="258"/>
      <c r="R25" s="258"/>
      <c r="S25" s="258"/>
      <c r="T25" s="187"/>
      <c r="U25" s="258"/>
      <c r="V25" s="258"/>
      <c r="W25" s="258"/>
      <c r="X25" s="187"/>
      <c r="Y25" s="148"/>
      <c r="Z25" s="148"/>
      <c r="AA25" s="148"/>
      <c r="AB25" s="148"/>
      <c r="AC25" s="148"/>
      <c r="AD25" s="148"/>
    </row>
    <row r="26" spans="2:30" ht="16.5" customHeight="1" x14ac:dyDescent="0.15">
      <c r="B26" s="172"/>
      <c r="C26" s="183" t="s">
        <v>88</v>
      </c>
      <c r="D26" s="244"/>
      <c r="E26" s="172" t="s">
        <v>248</v>
      </c>
      <c r="I26" s="172" t="s">
        <v>249</v>
      </c>
      <c r="M26" s="172" t="s">
        <v>250</v>
      </c>
      <c r="N26" s="148"/>
      <c r="O26" s="148"/>
      <c r="P26" s="148"/>
      <c r="Q26" s="172" t="s">
        <v>251</v>
      </c>
      <c r="R26" s="148"/>
      <c r="S26" s="148"/>
      <c r="T26" s="148"/>
      <c r="U26" s="172" t="s">
        <v>252</v>
      </c>
      <c r="V26" s="148"/>
      <c r="W26" s="148"/>
      <c r="X26" s="171"/>
      <c r="Y26" s="148"/>
      <c r="Z26" s="292"/>
      <c r="AA26" s="292"/>
      <c r="AB26" s="292"/>
      <c r="AC26" s="292"/>
      <c r="AD26" s="292"/>
    </row>
    <row r="27" spans="2:30" ht="5.25" customHeight="1" x14ac:dyDescent="0.15">
      <c r="B27" s="172"/>
      <c r="C27" s="165"/>
      <c r="D27" s="179"/>
      <c r="E27" s="323"/>
      <c r="F27" s="324"/>
      <c r="G27" s="324"/>
      <c r="H27" s="324"/>
      <c r="I27" s="323"/>
      <c r="J27" s="324"/>
      <c r="K27" s="324"/>
      <c r="L27" s="324"/>
      <c r="M27" s="323"/>
      <c r="N27" s="324"/>
      <c r="O27" s="324"/>
      <c r="P27" s="324"/>
      <c r="Q27" s="323"/>
      <c r="R27" s="324"/>
      <c r="S27" s="324"/>
      <c r="T27" s="324"/>
      <c r="U27" s="323"/>
      <c r="V27" s="324"/>
      <c r="W27" s="324"/>
      <c r="X27" s="179"/>
      <c r="Y27" s="148"/>
      <c r="Z27" s="170"/>
      <c r="AA27" s="170"/>
      <c r="AB27" s="170"/>
      <c r="AC27" s="170"/>
      <c r="AD27" s="170"/>
    </row>
    <row r="28" spans="2:30" ht="13.5" x14ac:dyDescent="0.15">
      <c r="B28" s="172" t="s">
        <v>94</v>
      </c>
      <c r="C28" s="148"/>
      <c r="E28" s="183" t="s">
        <v>95</v>
      </c>
      <c r="F28" s="162" t="s">
        <v>96</v>
      </c>
      <c r="G28" s="239" t="s">
        <v>97</v>
      </c>
      <c r="H28" s="162" t="s">
        <v>179</v>
      </c>
      <c r="I28" s="183" t="s">
        <v>95</v>
      </c>
      <c r="J28" s="162" t="s">
        <v>96</v>
      </c>
      <c r="K28" s="239" t="s">
        <v>97</v>
      </c>
      <c r="L28" s="162" t="s">
        <v>179</v>
      </c>
      <c r="M28" s="183" t="s">
        <v>95</v>
      </c>
      <c r="N28" s="162" t="s">
        <v>96</v>
      </c>
      <c r="O28" s="239" t="s">
        <v>97</v>
      </c>
      <c r="P28" s="162" t="s">
        <v>98</v>
      </c>
      <c r="Q28" s="183" t="s">
        <v>95</v>
      </c>
      <c r="R28" s="162" t="s">
        <v>96</v>
      </c>
      <c r="S28" s="239" t="s">
        <v>97</v>
      </c>
      <c r="T28" s="162" t="s">
        <v>98</v>
      </c>
      <c r="U28" s="183" t="s">
        <v>95</v>
      </c>
      <c r="V28" s="162" t="s">
        <v>96</v>
      </c>
      <c r="W28" s="239" t="s">
        <v>97</v>
      </c>
      <c r="X28" s="162" t="s">
        <v>98</v>
      </c>
      <c r="Y28" s="148"/>
      <c r="Z28" s="170"/>
      <c r="AA28" s="170"/>
      <c r="AB28" s="170"/>
      <c r="AC28" s="170"/>
      <c r="AD28" s="170"/>
    </row>
    <row r="29" spans="2:30" ht="13.5" x14ac:dyDescent="0.15">
      <c r="B29" s="165"/>
      <c r="C29" s="166"/>
      <c r="D29" s="166"/>
      <c r="E29" s="167"/>
      <c r="F29" s="168"/>
      <c r="G29" s="169" t="s">
        <v>99</v>
      </c>
      <c r="H29" s="168"/>
      <c r="I29" s="167"/>
      <c r="J29" s="168"/>
      <c r="K29" s="169" t="s">
        <v>99</v>
      </c>
      <c r="L29" s="168"/>
      <c r="M29" s="167"/>
      <c r="N29" s="168"/>
      <c r="O29" s="169" t="s">
        <v>99</v>
      </c>
      <c r="P29" s="168"/>
      <c r="Q29" s="167"/>
      <c r="R29" s="168"/>
      <c r="S29" s="169" t="s">
        <v>99</v>
      </c>
      <c r="T29" s="168"/>
      <c r="U29" s="167"/>
      <c r="V29" s="168"/>
      <c r="W29" s="169" t="s">
        <v>99</v>
      </c>
      <c r="X29" s="168"/>
      <c r="Y29" s="148"/>
      <c r="Z29" s="170"/>
      <c r="AA29" s="170"/>
      <c r="AB29" s="170"/>
      <c r="AC29" s="170"/>
      <c r="AD29" s="170"/>
    </row>
    <row r="30" spans="2:30" ht="13.5" x14ac:dyDescent="0.15">
      <c r="B30" s="172" t="s">
        <v>0</v>
      </c>
      <c r="C30" s="148">
        <v>21</v>
      </c>
      <c r="D30" s="149" t="s">
        <v>1</v>
      </c>
      <c r="E30" s="172">
        <v>599</v>
      </c>
      <c r="F30" s="173">
        <v>714</v>
      </c>
      <c r="G30" s="148">
        <v>654</v>
      </c>
      <c r="H30" s="173">
        <v>1264753</v>
      </c>
      <c r="I30" s="172">
        <v>600</v>
      </c>
      <c r="J30" s="173">
        <v>735</v>
      </c>
      <c r="K30" s="148">
        <v>688</v>
      </c>
      <c r="L30" s="173">
        <v>388652</v>
      </c>
      <c r="M30" s="172">
        <v>735</v>
      </c>
      <c r="N30" s="173">
        <v>924</v>
      </c>
      <c r="O30" s="148">
        <v>840</v>
      </c>
      <c r="P30" s="173">
        <v>59634</v>
      </c>
      <c r="Q30" s="172">
        <v>467</v>
      </c>
      <c r="R30" s="173">
        <v>634</v>
      </c>
      <c r="S30" s="148">
        <v>515</v>
      </c>
      <c r="T30" s="173">
        <v>123329</v>
      </c>
      <c r="U30" s="172">
        <v>410</v>
      </c>
      <c r="V30" s="173">
        <v>630</v>
      </c>
      <c r="W30" s="148">
        <v>473</v>
      </c>
      <c r="X30" s="173">
        <v>605115</v>
      </c>
      <c r="Y30" s="148"/>
      <c r="Z30" s="170"/>
      <c r="AA30" s="170"/>
      <c r="AB30" s="170"/>
      <c r="AC30" s="170"/>
      <c r="AD30" s="170"/>
    </row>
    <row r="31" spans="2:30" x14ac:dyDescent="0.15">
      <c r="B31" s="172"/>
      <c r="C31" s="148">
        <v>22</v>
      </c>
      <c r="D31" s="178"/>
      <c r="E31" s="173">
        <v>578</v>
      </c>
      <c r="F31" s="173">
        <v>700</v>
      </c>
      <c r="G31" s="173">
        <v>660</v>
      </c>
      <c r="H31" s="173">
        <v>190115.5</v>
      </c>
      <c r="I31" s="173">
        <v>580</v>
      </c>
      <c r="J31" s="173">
        <v>730</v>
      </c>
      <c r="K31" s="173">
        <v>679</v>
      </c>
      <c r="L31" s="173">
        <v>365258.8</v>
      </c>
      <c r="M31" s="173">
        <v>647.70000000000005</v>
      </c>
      <c r="N31" s="173">
        <v>900</v>
      </c>
      <c r="O31" s="173">
        <v>775</v>
      </c>
      <c r="P31" s="173">
        <v>45609.2</v>
      </c>
      <c r="Q31" s="173">
        <v>450</v>
      </c>
      <c r="R31" s="173">
        <v>582.1</v>
      </c>
      <c r="S31" s="173">
        <v>513</v>
      </c>
      <c r="T31" s="173">
        <v>180180.3</v>
      </c>
      <c r="U31" s="173">
        <v>390</v>
      </c>
      <c r="V31" s="173">
        <v>600.20000000000005</v>
      </c>
      <c r="W31" s="173">
        <v>511</v>
      </c>
      <c r="X31" s="178">
        <v>885752.2</v>
      </c>
      <c r="Y31" s="148"/>
      <c r="Z31" s="148"/>
      <c r="AA31" s="148"/>
      <c r="AB31" s="148"/>
      <c r="AC31" s="148"/>
      <c r="AD31" s="148"/>
    </row>
    <row r="32" spans="2:30" ht="13.5" x14ac:dyDescent="0.15">
      <c r="B32" s="165"/>
      <c r="C32" s="166">
        <v>23</v>
      </c>
      <c r="D32" s="179"/>
      <c r="E32" s="303">
        <v>609</v>
      </c>
      <c r="F32" s="303">
        <v>735</v>
      </c>
      <c r="G32" s="303">
        <v>651.74428918087494</v>
      </c>
      <c r="H32" s="303">
        <v>532423.6</v>
      </c>
      <c r="I32" s="303">
        <v>609</v>
      </c>
      <c r="J32" s="303">
        <v>766.5</v>
      </c>
      <c r="K32" s="303">
        <v>676.33111220988087</v>
      </c>
      <c r="L32" s="303">
        <v>918756.99999999977</v>
      </c>
      <c r="M32" s="303">
        <v>682.5</v>
      </c>
      <c r="N32" s="303">
        <v>945</v>
      </c>
      <c r="O32" s="303">
        <v>774.69397717915558</v>
      </c>
      <c r="P32" s="303">
        <v>48230.299999999996</v>
      </c>
      <c r="Q32" s="303">
        <v>472.5</v>
      </c>
      <c r="R32" s="303">
        <v>640.5</v>
      </c>
      <c r="S32" s="303">
        <v>534.4549209917983</v>
      </c>
      <c r="T32" s="303">
        <v>154316.1</v>
      </c>
      <c r="U32" s="303">
        <v>483</v>
      </c>
      <c r="V32" s="303">
        <v>640.5</v>
      </c>
      <c r="W32" s="303">
        <v>532.17870103340533</v>
      </c>
      <c r="X32" s="325">
        <v>940352.40000000026</v>
      </c>
      <c r="Y32" s="148"/>
      <c r="Z32" s="292"/>
      <c r="AA32" s="170"/>
      <c r="AB32" s="170"/>
      <c r="AC32" s="170"/>
      <c r="AD32" s="170"/>
    </row>
    <row r="33" spans="2:30" x14ac:dyDescent="0.15">
      <c r="B33" s="172" t="s">
        <v>100</v>
      </c>
      <c r="C33" s="148">
        <v>10</v>
      </c>
      <c r="D33" s="178" t="s">
        <v>101</v>
      </c>
      <c r="E33" s="173">
        <v>609</v>
      </c>
      <c r="F33" s="173">
        <v>682.5</v>
      </c>
      <c r="G33" s="173">
        <v>655.32988368898248</v>
      </c>
      <c r="H33" s="173">
        <v>77037.899999999994</v>
      </c>
      <c r="I33" s="173">
        <v>651</v>
      </c>
      <c r="J33" s="173">
        <v>714.42</v>
      </c>
      <c r="K33" s="173">
        <v>684.24472514560136</v>
      </c>
      <c r="L33" s="173">
        <v>95468.1</v>
      </c>
      <c r="M33" s="173">
        <v>740.25</v>
      </c>
      <c r="N33" s="173">
        <v>924</v>
      </c>
      <c r="O33" s="173">
        <v>782.89459976613159</v>
      </c>
      <c r="P33" s="173">
        <v>3234.5</v>
      </c>
      <c r="Q33" s="173">
        <v>514.5</v>
      </c>
      <c r="R33" s="173">
        <v>588</v>
      </c>
      <c r="S33" s="173">
        <v>552.25601187530924</v>
      </c>
      <c r="T33" s="173">
        <v>20648</v>
      </c>
      <c r="U33" s="173">
        <v>514.5</v>
      </c>
      <c r="V33" s="173">
        <v>561.75</v>
      </c>
      <c r="W33" s="173">
        <v>540.30818154065332</v>
      </c>
      <c r="X33" s="173">
        <v>72710.200000000012</v>
      </c>
      <c r="Y33" s="148"/>
      <c r="Z33" s="148"/>
      <c r="AA33" s="148"/>
      <c r="AB33" s="148"/>
      <c r="AC33" s="148"/>
      <c r="AD33" s="148"/>
    </row>
    <row r="34" spans="2:30" x14ac:dyDescent="0.15">
      <c r="B34" s="172"/>
      <c r="C34" s="148">
        <v>11</v>
      </c>
      <c r="D34" s="178"/>
      <c r="E34" s="173">
        <v>609</v>
      </c>
      <c r="F34" s="173">
        <v>698.25</v>
      </c>
      <c r="G34" s="173">
        <v>652.69980164784863</v>
      </c>
      <c r="H34" s="173">
        <v>53285.5</v>
      </c>
      <c r="I34" s="173">
        <v>645.75</v>
      </c>
      <c r="J34" s="173">
        <v>724.5</v>
      </c>
      <c r="K34" s="173">
        <v>687.24400251405291</v>
      </c>
      <c r="L34" s="173">
        <v>94274.5</v>
      </c>
      <c r="M34" s="173">
        <v>735</v>
      </c>
      <c r="N34" s="173">
        <v>945</v>
      </c>
      <c r="O34" s="173">
        <v>821.85161290322583</v>
      </c>
      <c r="P34" s="173">
        <v>3037.2</v>
      </c>
      <c r="Q34" s="173">
        <v>504</v>
      </c>
      <c r="R34" s="173">
        <v>588</v>
      </c>
      <c r="S34" s="173">
        <v>558.43148454094887</v>
      </c>
      <c r="T34" s="173">
        <v>12438.199999999999</v>
      </c>
      <c r="U34" s="173">
        <v>493.5</v>
      </c>
      <c r="V34" s="173">
        <v>582.75</v>
      </c>
      <c r="W34" s="173">
        <v>538.30112494977914</v>
      </c>
      <c r="X34" s="178">
        <v>65050.299999999996</v>
      </c>
      <c r="Y34" s="148"/>
      <c r="Z34" s="148"/>
      <c r="AA34" s="148"/>
      <c r="AB34" s="148"/>
      <c r="AC34" s="148"/>
      <c r="AD34" s="148"/>
    </row>
    <row r="35" spans="2:30" x14ac:dyDescent="0.15">
      <c r="B35" s="172"/>
      <c r="C35" s="148">
        <v>12</v>
      </c>
      <c r="D35" s="178"/>
      <c r="E35" s="173">
        <v>609</v>
      </c>
      <c r="F35" s="173">
        <v>703.5</v>
      </c>
      <c r="G35" s="173">
        <v>657.4796726884166</v>
      </c>
      <c r="H35" s="173">
        <v>53712</v>
      </c>
      <c r="I35" s="173">
        <v>656.25</v>
      </c>
      <c r="J35" s="173">
        <v>724.5</v>
      </c>
      <c r="K35" s="173">
        <v>693.1699250615826</v>
      </c>
      <c r="L35" s="173">
        <v>107940.1</v>
      </c>
      <c r="M35" s="173">
        <v>735.63000000000011</v>
      </c>
      <c r="N35" s="173">
        <v>934.5</v>
      </c>
      <c r="O35" s="173">
        <v>827.54148936170213</v>
      </c>
      <c r="P35" s="173">
        <v>2564.6000000000004</v>
      </c>
      <c r="Q35" s="173">
        <v>488.25</v>
      </c>
      <c r="R35" s="173">
        <v>588</v>
      </c>
      <c r="S35" s="173">
        <v>548.01696149843906</v>
      </c>
      <c r="T35" s="173">
        <v>4474.5999999999995</v>
      </c>
      <c r="U35" s="173">
        <v>488.25</v>
      </c>
      <c r="V35" s="173">
        <v>582.75</v>
      </c>
      <c r="W35" s="173">
        <v>528.70572727779938</v>
      </c>
      <c r="X35" s="178">
        <v>71794.899999999994</v>
      </c>
      <c r="Y35" s="148"/>
      <c r="Z35" s="148"/>
      <c r="AA35" s="148"/>
      <c r="AB35" s="148"/>
      <c r="AC35" s="148"/>
      <c r="AD35" s="148"/>
    </row>
    <row r="36" spans="2:30" x14ac:dyDescent="0.15">
      <c r="B36" s="172" t="s">
        <v>102</v>
      </c>
      <c r="C36" s="148">
        <v>1</v>
      </c>
      <c r="D36" s="178" t="s">
        <v>101</v>
      </c>
      <c r="E36" s="173">
        <v>609</v>
      </c>
      <c r="F36" s="173">
        <v>724.5</v>
      </c>
      <c r="G36" s="173">
        <v>660.27943080611021</v>
      </c>
      <c r="H36" s="173">
        <v>49784.5</v>
      </c>
      <c r="I36" s="173">
        <v>630</v>
      </c>
      <c r="J36" s="173">
        <v>724.5</v>
      </c>
      <c r="K36" s="173">
        <v>690.92867165289954</v>
      </c>
      <c r="L36" s="173">
        <v>88064.7</v>
      </c>
      <c r="M36" s="173">
        <v>724.5</v>
      </c>
      <c r="N36" s="173">
        <v>798</v>
      </c>
      <c r="O36" s="173">
        <v>761.00996749729143</v>
      </c>
      <c r="P36" s="173">
        <v>2038.3999999999999</v>
      </c>
      <c r="Q36" s="173">
        <v>514.5</v>
      </c>
      <c r="R36" s="173">
        <v>588</v>
      </c>
      <c r="S36" s="178">
        <v>578.19115486335602</v>
      </c>
      <c r="T36" s="173">
        <v>14781.8</v>
      </c>
      <c r="U36" s="173">
        <v>451.5</v>
      </c>
      <c r="V36" s="173">
        <v>577.5</v>
      </c>
      <c r="W36" s="173">
        <v>514.26989545551521</v>
      </c>
      <c r="X36" s="173">
        <v>56275</v>
      </c>
      <c r="Y36" s="148"/>
      <c r="Z36" s="148"/>
      <c r="AA36" s="148"/>
      <c r="AB36" s="148"/>
      <c r="AC36" s="148"/>
      <c r="AD36" s="148"/>
    </row>
    <row r="37" spans="2:30" x14ac:dyDescent="0.15">
      <c r="B37" s="172"/>
      <c r="C37" s="148">
        <v>2</v>
      </c>
      <c r="D37" s="178"/>
      <c r="E37" s="173">
        <v>598.5</v>
      </c>
      <c r="F37" s="173">
        <v>714</v>
      </c>
      <c r="G37" s="173">
        <v>650.59866224901612</v>
      </c>
      <c r="H37" s="173">
        <v>59811.8</v>
      </c>
      <c r="I37" s="173">
        <v>645.75</v>
      </c>
      <c r="J37" s="173">
        <v>724.5</v>
      </c>
      <c r="K37" s="173">
        <v>686.69666180669492</v>
      </c>
      <c r="L37" s="173">
        <v>93306.1</v>
      </c>
      <c r="M37" s="173">
        <v>728.49</v>
      </c>
      <c r="N37" s="173">
        <v>862.78500000000008</v>
      </c>
      <c r="O37" s="173">
        <v>788.01385613207549</v>
      </c>
      <c r="P37" s="173">
        <v>2771</v>
      </c>
      <c r="Q37" s="173">
        <v>514.5</v>
      </c>
      <c r="R37" s="173">
        <v>630</v>
      </c>
      <c r="S37" s="173">
        <v>557.67199017199005</v>
      </c>
      <c r="T37" s="173">
        <v>14017.3</v>
      </c>
      <c r="U37" s="173">
        <v>462</v>
      </c>
      <c r="V37" s="173">
        <v>588</v>
      </c>
      <c r="W37" s="173">
        <v>523.49901119043022</v>
      </c>
      <c r="X37" s="178">
        <v>62111.5</v>
      </c>
      <c r="Y37" s="148"/>
      <c r="Z37" s="148"/>
      <c r="AA37" s="148"/>
      <c r="AB37" s="148"/>
      <c r="AC37" s="148"/>
      <c r="AD37" s="148"/>
    </row>
    <row r="38" spans="2:30" x14ac:dyDescent="0.15">
      <c r="B38" s="172"/>
      <c r="C38" s="148">
        <v>3</v>
      </c>
      <c r="D38" s="178"/>
      <c r="E38" s="173">
        <v>609</v>
      </c>
      <c r="F38" s="173">
        <v>714</v>
      </c>
      <c r="G38" s="173">
        <v>652.5948445953112</v>
      </c>
      <c r="H38" s="173">
        <v>55472</v>
      </c>
      <c r="I38" s="173">
        <v>614.25</v>
      </c>
      <c r="J38" s="173">
        <v>714</v>
      </c>
      <c r="K38" s="173">
        <v>669.96275492844666</v>
      </c>
      <c r="L38" s="173">
        <v>90825.1</v>
      </c>
      <c r="M38" s="173">
        <v>729.75</v>
      </c>
      <c r="N38" s="173">
        <v>903</v>
      </c>
      <c r="O38" s="173">
        <v>781.52258154446611</v>
      </c>
      <c r="P38" s="173">
        <v>3247.7</v>
      </c>
      <c r="Q38" s="173">
        <v>493.5</v>
      </c>
      <c r="R38" s="173">
        <v>580.02</v>
      </c>
      <c r="S38" s="173">
        <v>535.76448362720407</v>
      </c>
      <c r="T38" s="173">
        <v>30983.5</v>
      </c>
      <c r="U38" s="173">
        <v>456.75</v>
      </c>
      <c r="V38" s="173">
        <v>582.75</v>
      </c>
      <c r="W38" s="173">
        <v>514.75214466027717</v>
      </c>
      <c r="X38" s="178">
        <v>74734.200000000012</v>
      </c>
      <c r="Y38" s="148"/>
      <c r="Z38" s="148"/>
      <c r="AA38" s="148"/>
      <c r="AB38" s="148"/>
      <c r="AC38" s="148"/>
      <c r="AD38" s="148"/>
    </row>
    <row r="39" spans="2:30" x14ac:dyDescent="0.15">
      <c r="B39" s="172"/>
      <c r="C39" s="148">
        <v>4</v>
      </c>
      <c r="D39" s="178"/>
      <c r="E39" s="173">
        <v>603.75</v>
      </c>
      <c r="F39" s="173">
        <v>682.5</v>
      </c>
      <c r="G39" s="173">
        <v>638.62507069691503</v>
      </c>
      <c r="H39" s="173">
        <v>58844.2</v>
      </c>
      <c r="I39" s="173">
        <v>609</v>
      </c>
      <c r="J39" s="173">
        <v>703.5</v>
      </c>
      <c r="K39" s="173">
        <v>657.02780604609427</v>
      </c>
      <c r="L39" s="173">
        <v>101071.20000000001</v>
      </c>
      <c r="M39" s="173">
        <v>729.75</v>
      </c>
      <c r="N39" s="173">
        <v>882</v>
      </c>
      <c r="O39" s="173">
        <v>765.40232150678924</v>
      </c>
      <c r="P39" s="173">
        <v>2911.1</v>
      </c>
      <c r="Q39" s="173">
        <v>514.5</v>
      </c>
      <c r="R39" s="173">
        <v>580.02</v>
      </c>
      <c r="S39" s="173">
        <v>538.15534682080931</v>
      </c>
      <c r="T39" s="173">
        <v>4738.8999999999996</v>
      </c>
      <c r="U39" s="173">
        <v>456.75</v>
      </c>
      <c r="V39" s="173">
        <v>567</v>
      </c>
      <c r="W39" s="173">
        <v>506.18531669504773</v>
      </c>
      <c r="X39" s="178">
        <v>87029.1</v>
      </c>
      <c r="Y39" s="148"/>
      <c r="Z39" s="148"/>
      <c r="AA39" s="148"/>
      <c r="AB39" s="148"/>
      <c r="AC39" s="148"/>
      <c r="AD39" s="148"/>
    </row>
    <row r="40" spans="2:30" x14ac:dyDescent="0.15">
      <c r="B40" s="172"/>
      <c r="C40" s="148">
        <v>5</v>
      </c>
      <c r="D40" s="178"/>
      <c r="E40" s="173">
        <v>609</v>
      </c>
      <c r="F40" s="173">
        <v>693</v>
      </c>
      <c r="G40" s="173">
        <v>649.30297677674605</v>
      </c>
      <c r="H40" s="173">
        <v>63356.7</v>
      </c>
      <c r="I40" s="173">
        <v>619.5</v>
      </c>
      <c r="J40" s="173">
        <v>703.5</v>
      </c>
      <c r="K40" s="173">
        <v>657.74228338106752</v>
      </c>
      <c r="L40" s="173">
        <v>139048.90000000002</v>
      </c>
      <c r="M40" s="173">
        <v>729.75</v>
      </c>
      <c r="N40" s="173">
        <v>829.5</v>
      </c>
      <c r="O40" s="173">
        <v>768.40406211007905</v>
      </c>
      <c r="P40" s="173">
        <v>3656.8</v>
      </c>
      <c r="Q40" s="173">
        <v>514.5</v>
      </c>
      <c r="R40" s="173">
        <v>630</v>
      </c>
      <c r="S40" s="173">
        <v>578.59035957842536</v>
      </c>
      <c r="T40" s="173">
        <v>15059.7</v>
      </c>
      <c r="U40" s="173">
        <v>493.5</v>
      </c>
      <c r="V40" s="173">
        <v>577.5</v>
      </c>
      <c r="W40" s="173">
        <v>522.26366098594769</v>
      </c>
      <c r="X40" s="178">
        <v>76770</v>
      </c>
      <c r="Y40" s="148"/>
      <c r="Z40" s="148"/>
      <c r="AA40" s="148"/>
      <c r="AB40" s="148"/>
      <c r="AC40" s="148"/>
      <c r="AD40" s="148"/>
    </row>
    <row r="41" spans="2:30" x14ac:dyDescent="0.15">
      <c r="B41" s="165"/>
      <c r="C41" s="166">
        <v>6</v>
      </c>
      <c r="D41" s="179"/>
      <c r="E41" s="145">
        <v>609</v>
      </c>
      <c r="F41" s="145">
        <v>682.5</v>
      </c>
      <c r="G41" s="145">
        <v>643.58459576071914</v>
      </c>
      <c r="H41" s="145">
        <v>77985.5</v>
      </c>
      <c r="I41" s="145">
        <v>614.25</v>
      </c>
      <c r="J41" s="145">
        <v>700.03500000000008</v>
      </c>
      <c r="K41" s="145">
        <v>653.15596994861983</v>
      </c>
      <c r="L41" s="145">
        <v>121824.2</v>
      </c>
      <c r="M41" s="145">
        <v>735</v>
      </c>
      <c r="N41" s="145">
        <v>871.81499999999994</v>
      </c>
      <c r="O41" s="145">
        <v>795.10150056625139</v>
      </c>
      <c r="P41" s="145">
        <v>3932.3999999999996</v>
      </c>
      <c r="Q41" s="145">
        <v>514.5</v>
      </c>
      <c r="R41" s="145">
        <v>609</v>
      </c>
      <c r="S41" s="145">
        <v>568.3229045555438</v>
      </c>
      <c r="T41" s="145">
        <v>12777.8</v>
      </c>
      <c r="U41" s="145">
        <v>509.25</v>
      </c>
      <c r="V41" s="145">
        <v>577.5</v>
      </c>
      <c r="W41" s="145">
        <v>540.9288395100034</v>
      </c>
      <c r="X41" s="179">
        <v>72339.7</v>
      </c>
      <c r="Y41" s="148"/>
      <c r="Z41" s="148"/>
      <c r="AA41" s="148"/>
      <c r="AB41" s="148"/>
      <c r="AC41" s="148"/>
      <c r="AD41" s="148"/>
    </row>
    <row r="42" spans="2:30" x14ac:dyDescent="0.15">
      <c r="B42" s="172" t="s">
        <v>247</v>
      </c>
      <c r="C42" s="148"/>
      <c r="E42" s="172"/>
      <c r="F42" s="173"/>
      <c r="G42" s="148"/>
      <c r="H42" s="173"/>
      <c r="I42" s="172"/>
      <c r="J42" s="173"/>
      <c r="K42" s="148"/>
      <c r="L42" s="173"/>
      <c r="M42" s="172"/>
      <c r="N42" s="173"/>
      <c r="O42" s="148"/>
      <c r="P42" s="173"/>
      <c r="Q42" s="172"/>
      <c r="R42" s="173"/>
      <c r="S42" s="148"/>
      <c r="T42" s="173"/>
      <c r="U42" s="172"/>
      <c r="V42" s="173"/>
      <c r="W42" s="148"/>
      <c r="X42" s="173"/>
      <c r="Y42" s="148"/>
    </row>
    <row r="43" spans="2:30" x14ac:dyDescent="0.15">
      <c r="B43" s="312">
        <v>41061</v>
      </c>
      <c r="C43" s="298"/>
      <c r="D43" s="313">
        <v>41075</v>
      </c>
      <c r="E43" s="245">
        <v>609</v>
      </c>
      <c r="F43" s="245">
        <v>682.5</v>
      </c>
      <c r="G43" s="245">
        <v>645.33246860911356</v>
      </c>
      <c r="H43" s="173">
        <v>41961.3</v>
      </c>
      <c r="I43" s="245">
        <v>619.5</v>
      </c>
      <c r="J43" s="245">
        <v>700.03500000000008</v>
      </c>
      <c r="K43" s="245">
        <v>655.60030457568928</v>
      </c>
      <c r="L43" s="173">
        <v>60392.6</v>
      </c>
      <c r="M43" s="245">
        <v>735</v>
      </c>
      <c r="N43" s="245">
        <v>861</v>
      </c>
      <c r="O43" s="245">
        <v>789.84880239520953</v>
      </c>
      <c r="P43" s="173">
        <v>1808.3</v>
      </c>
      <c r="Q43" s="245">
        <v>514.5</v>
      </c>
      <c r="R43" s="245">
        <v>609</v>
      </c>
      <c r="S43" s="245">
        <v>568.73523685918246</v>
      </c>
      <c r="T43" s="173">
        <v>11504.4</v>
      </c>
      <c r="U43" s="245">
        <v>514.5</v>
      </c>
      <c r="V43" s="245">
        <v>567</v>
      </c>
      <c r="W43" s="245">
        <v>540.24925422605224</v>
      </c>
      <c r="X43" s="173">
        <v>35140.199999999997</v>
      </c>
      <c r="Y43" s="148"/>
    </row>
    <row r="44" spans="2:30" x14ac:dyDescent="0.15">
      <c r="B44" s="312">
        <v>41078</v>
      </c>
      <c r="C44" s="298"/>
      <c r="D44" s="313">
        <v>41089</v>
      </c>
      <c r="E44" s="172">
        <v>609</v>
      </c>
      <c r="F44" s="173">
        <v>682.5</v>
      </c>
      <c r="G44" s="148">
        <v>640.91956753302065</v>
      </c>
      <c r="H44" s="173">
        <v>36024.199999999997</v>
      </c>
      <c r="I44" s="172">
        <v>614.25</v>
      </c>
      <c r="J44" s="173">
        <v>693</v>
      </c>
      <c r="K44" s="148">
        <v>650.56865109169735</v>
      </c>
      <c r="L44" s="173">
        <v>61431.6</v>
      </c>
      <c r="M44" s="172">
        <v>735</v>
      </c>
      <c r="N44" s="173">
        <v>871.81499999999994</v>
      </c>
      <c r="O44" s="148">
        <v>797.70006347862898</v>
      </c>
      <c r="P44" s="173">
        <v>2124.1</v>
      </c>
      <c r="Q44" s="174">
        <v>525</v>
      </c>
      <c r="R44" s="175">
        <v>580.02</v>
      </c>
      <c r="S44" s="176">
        <v>550.59069767441861</v>
      </c>
      <c r="T44" s="173">
        <v>1273.4000000000001</v>
      </c>
      <c r="U44" s="172">
        <v>509.25</v>
      </c>
      <c r="V44" s="173">
        <v>577.5</v>
      </c>
      <c r="W44" s="148">
        <v>541.08723498964412</v>
      </c>
      <c r="X44" s="173">
        <v>37199.5</v>
      </c>
      <c r="Y44" s="148"/>
    </row>
    <row r="45" spans="2:30" x14ac:dyDescent="0.15">
      <c r="B45" s="314"/>
      <c r="C45" s="302"/>
      <c r="D45" s="302"/>
      <c r="E45" s="258"/>
      <c r="F45" s="258"/>
      <c r="G45" s="258"/>
      <c r="H45" s="187"/>
      <c r="I45" s="258"/>
      <c r="J45" s="258"/>
      <c r="K45" s="258"/>
      <c r="L45" s="187"/>
      <c r="M45" s="258"/>
      <c r="N45" s="258"/>
      <c r="O45" s="258"/>
      <c r="P45" s="187"/>
      <c r="Q45" s="258"/>
      <c r="R45" s="258"/>
      <c r="S45" s="258"/>
      <c r="T45" s="187"/>
      <c r="U45" s="258"/>
      <c r="V45" s="258"/>
      <c r="W45" s="258"/>
      <c r="X45" s="187"/>
      <c r="Y45" s="148"/>
    </row>
    <row r="46" spans="2:30" ht="4.5" customHeight="1" x14ac:dyDescent="0.15">
      <c r="Y46" s="148"/>
    </row>
    <row r="47" spans="2:30" ht="12.75" customHeight="1" x14ac:dyDescent="0.15">
      <c r="B47" s="191" t="s">
        <v>108</v>
      </c>
      <c r="C47" s="149" t="s">
        <v>253</v>
      </c>
      <c r="X47" s="148"/>
      <c r="Y47" s="148"/>
      <c r="Z47" s="148"/>
    </row>
    <row r="48" spans="2:30" ht="12.75" customHeight="1" x14ac:dyDescent="0.15">
      <c r="B48" s="232" t="s">
        <v>111</v>
      </c>
      <c r="C48" s="149" t="s">
        <v>254</v>
      </c>
      <c r="X48" s="148"/>
      <c r="Y48" s="148"/>
      <c r="Z48" s="148"/>
    </row>
    <row r="49" spans="2:26" ht="12.75" customHeight="1" x14ac:dyDescent="0.15">
      <c r="B49" s="232" t="s">
        <v>202</v>
      </c>
      <c r="C49" s="149" t="s">
        <v>113</v>
      </c>
      <c r="X49" s="148"/>
      <c r="Y49" s="148"/>
      <c r="Z49" s="148"/>
    </row>
    <row r="50" spans="2:26" x14ac:dyDescent="0.15">
      <c r="X50" s="148"/>
      <c r="Y50" s="148"/>
      <c r="Z50" s="148"/>
    </row>
    <row r="51" spans="2:26" x14ac:dyDescent="0.15">
      <c r="X51" s="148"/>
      <c r="Y51" s="148"/>
      <c r="Z51" s="148"/>
    </row>
    <row r="52" spans="2:26" x14ac:dyDescent="0.15"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48"/>
      <c r="Y52" s="148"/>
      <c r="Z52" s="148"/>
    </row>
    <row r="53" spans="2:26" x14ac:dyDescent="0.15">
      <c r="X53" s="148"/>
      <c r="Y53" s="148"/>
      <c r="Z53" s="148"/>
    </row>
    <row r="54" spans="2:26" x14ac:dyDescent="0.15">
      <c r="X54" s="148"/>
      <c r="Y54" s="148"/>
      <c r="Z54" s="148"/>
    </row>
    <row r="55" spans="2:26" x14ac:dyDescent="0.15">
      <c r="X55" s="148"/>
      <c r="Y55" s="148"/>
      <c r="Z55" s="148"/>
    </row>
    <row r="56" spans="2:26" x14ac:dyDescent="0.15"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48"/>
      <c r="Y56" s="148"/>
      <c r="Z56" s="148"/>
    </row>
    <row r="57" spans="2:26" x14ac:dyDescent="0.15">
      <c r="X57" s="148"/>
      <c r="Y57" s="148"/>
      <c r="Z57" s="148"/>
    </row>
    <row r="58" spans="2:26" x14ac:dyDescent="0.15">
      <c r="X58" s="148"/>
      <c r="Y58" s="148"/>
      <c r="Z58" s="148"/>
    </row>
    <row r="59" spans="2:26" x14ac:dyDescent="0.15">
      <c r="X59" s="148"/>
      <c r="Y59" s="148"/>
      <c r="Z59" s="148"/>
    </row>
    <row r="60" spans="2:26" x14ac:dyDescent="0.15">
      <c r="X60" s="148"/>
      <c r="Y60" s="148"/>
      <c r="Z60" s="148"/>
    </row>
    <row r="61" spans="2:26" x14ac:dyDescent="0.15">
      <c r="X61" s="148"/>
      <c r="Y61" s="148"/>
      <c r="Z61" s="148"/>
    </row>
    <row r="62" spans="2:26" x14ac:dyDescent="0.15">
      <c r="X62" s="148"/>
      <c r="Y62" s="148"/>
      <c r="Z62" s="148"/>
    </row>
    <row r="63" spans="2:26" x14ac:dyDescent="0.15">
      <c r="X63" s="148"/>
      <c r="Y63" s="148"/>
      <c r="Z63" s="14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39"/>
  <sheetViews>
    <sheetView topLeftCell="A3" zoomScale="75" workbookViewId="0"/>
  </sheetViews>
  <sheetFormatPr defaultColWidth="7.5" defaultRowHeight="12" x14ac:dyDescent="0.15"/>
  <cols>
    <col min="1" max="1" width="9.75" style="15" customWidth="1"/>
    <col min="2" max="12" width="7.5" style="15"/>
    <col min="13" max="13" width="7.375" style="15" customWidth="1"/>
    <col min="14" max="16384" width="7.5" style="15"/>
  </cols>
  <sheetData>
    <row r="5" spans="2:2" ht="21" x14ac:dyDescent="0.2">
      <c r="B5" s="14" t="s">
        <v>34</v>
      </c>
    </row>
    <row r="9" spans="2:2" x14ac:dyDescent="0.15">
      <c r="B9" s="16" t="s">
        <v>35</v>
      </c>
    </row>
    <row r="10" spans="2:2" x14ac:dyDescent="0.15">
      <c r="B10" s="16"/>
    </row>
    <row r="11" spans="2:2" x14ac:dyDescent="0.15">
      <c r="B11" s="16" t="s">
        <v>36</v>
      </c>
    </row>
    <row r="12" spans="2:2" x14ac:dyDescent="0.15">
      <c r="B12" s="16"/>
    </row>
    <row r="13" spans="2:2" x14ac:dyDescent="0.15">
      <c r="B13" s="17"/>
    </row>
    <row r="14" spans="2:2" x14ac:dyDescent="0.15">
      <c r="B14" s="16"/>
    </row>
    <row r="15" spans="2:2" x14ac:dyDescent="0.15">
      <c r="B15" s="17"/>
    </row>
    <row r="16" spans="2:2" x14ac:dyDescent="0.15">
      <c r="B16" s="16"/>
    </row>
    <row r="17" spans="2:2" x14ac:dyDescent="0.15">
      <c r="B17" s="17"/>
    </row>
    <row r="18" spans="2:2" x14ac:dyDescent="0.15">
      <c r="B18" s="16"/>
    </row>
    <row r="19" spans="2:2" x14ac:dyDescent="0.15">
      <c r="B19" s="17"/>
    </row>
    <row r="20" spans="2:2" x14ac:dyDescent="0.15">
      <c r="B20" s="16"/>
    </row>
    <row r="21" spans="2:2" x14ac:dyDescent="0.15">
      <c r="B21" s="17"/>
    </row>
    <row r="22" spans="2:2" x14ac:dyDescent="0.15">
      <c r="B22" s="16"/>
    </row>
    <row r="23" spans="2:2" x14ac:dyDescent="0.15">
      <c r="B23" s="16"/>
    </row>
    <row r="39" spans="2:2" x14ac:dyDescent="0.15">
      <c r="B39" s="15" t="s">
        <v>37</v>
      </c>
    </row>
  </sheetData>
  <phoneticPr fontId="6"/>
  <pageMargins left="0" right="0.11811023622047245" top="0.38" bottom="0.41" header="0.78" footer="0.25"/>
  <pageSetup paperSize="9" orientation="landscape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49" customWidth="1"/>
    <col min="2" max="2" width="5.375" style="149" customWidth="1"/>
    <col min="3" max="3" width="2.875" style="149" customWidth="1"/>
    <col min="4" max="4" width="5.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9.125" style="149" customWidth="1"/>
    <col min="17" max="19" width="5.875" style="149" customWidth="1"/>
    <col min="20" max="20" width="8.125" style="149" customWidth="1"/>
    <col min="21" max="21" width="7.5" style="149"/>
    <col min="22" max="26" width="18.125" style="149" customWidth="1"/>
    <col min="27" max="16384" width="7.5" style="149"/>
  </cols>
  <sheetData>
    <row r="3" spans="2:26" x14ac:dyDescent="0.15">
      <c r="B3" s="149" t="s">
        <v>255</v>
      </c>
    </row>
    <row r="4" spans="2:26" x14ac:dyDescent="0.15">
      <c r="T4" s="150" t="s">
        <v>87</v>
      </c>
    </row>
    <row r="5" spans="2:26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2:26" ht="15" customHeight="1" x14ac:dyDescent="0.15">
      <c r="B6" s="172"/>
      <c r="C6" s="183" t="s">
        <v>88</v>
      </c>
      <c r="D6" s="244"/>
      <c r="E6" s="172" t="s">
        <v>256</v>
      </c>
      <c r="I6" s="172" t="s">
        <v>257</v>
      </c>
      <c r="M6" s="172" t="s">
        <v>258</v>
      </c>
      <c r="N6" s="291"/>
      <c r="O6" s="291"/>
      <c r="P6" s="291"/>
      <c r="Q6" s="151" t="s">
        <v>259</v>
      </c>
      <c r="R6" s="291"/>
      <c r="S6" s="291"/>
      <c r="T6" s="171"/>
      <c r="V6" s="170"/>
      <c r="W6" s="292"/>
      <c r="X6" s="292"/>
      <c r="Y6" s="292"/>
      <c r="Z6" s="292"/>
    </row>
    <row r="7" spans="2:26" ht="9.75" customHeight="1" x14ac:dyDescent="0.15">
      <c r="B7" s="172"/>
      <c r="C7" s="165"/>
      <c r="D7" s="179"/>
      <c r="E7" s="172"/>
      <c r="F7" s="148"/>
      <c r="G7" s="148"/>
      <c r="H7" s="148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6"/>
      <c r="V7" s="170"/>
      <c r="W7" s="170"/>
      <c r="X7" s="170"/>
      <c r="Y7" s="170"/>
      <c r="Z7" s="170"/>
    </row>
    <row r="8" spans="2:26" ht="13.5" x14ac:dyDescent="0.15">
      <c r="B8" s="172" t="s">
        <v>94</v>
      </c>
      <c r="C8" s="148"/>
      <c r="E8" s="183" t="s">
        <v>95</v>
      </c>
      <c r="F8" s="162" t="s">
        <v>96</v>
      </c>
      <c r="G8" s="239" t="s">
        <v>97</v>
      </c>
      <c r="H8" s="162" t="s">
        <v>98</v>
      </c>
      <c r="I8" s="183" t="s">
        <v>95</v>
      </c>
      <c r="J8" s="162" t="s">
        <v>96</v>
      </c>
      <c r="K8" s="239" t="s">
        <v>97</v>
      </c>
      <c r="L8" s="162" t="s">
        <v>179</v>
      </c>
      <c r="M8" s="183" t="s">
        <v>95</v>
      </c>
      <c r="N8" s="162" t="s">
        <v>96</v>
      </c>
      <c r="O8" s="239" t="s">
        <v>97</v>
      </c>
      <c r="P8" s="162" t="s">
        <v>179</v>
      </c>
      <c r="Q8" s="183" t="s">
        <v>95</v>
      </c>
      <c r="R8" s="162" t="s">
        <v>96</v>
      </c>
      <c r="S8" s="239" t="s">
        <v>97</v>
      </c>
      <c r="T8" s="162" t="s">
        <v>98</v>
      </c>
      <c r="V8" s="170"/>
      <c r="W8" s="170"/>
      <c r="X8" s="170"/>
      <c r="Y8" s="170"/>
      <c r="Z8" s="170"/>
    </row>
    <row r="9" spans="2:26" ht="13.5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V9" s="170"/>
      <c r="W9" s="170"/>
      <c r="X9" s="170"/>
      <c r="Y9" s="170"/>
      <c r="Z9" s="170"/>
    </row>
    <row r="10" spans="2:26" ht="13.5" x14ac:dyDescent="0.15">
      <c r="B10" s="172" t="s">
        <v>0</v>
      </c>
      <c r="C10" s="148">
        <v>21</v>
      </c>
      <c r="D10" s="149" t="s">
        <v>1</v>
      </c>
      <c r="E10" s="172">
        <v>473</v>
      </c>
      <c r="F10" s="173">
        <v>651</v>
      </c>
      <c r="G10" s="148">
        <v>569</v>
      </c>
      <c r="H10" s="173">
        <v>52545</v>
      </c>
      <c r="I10" s="172">
        <v>457</v>
      </c>
      <c r="J10" s="173">
        <v>620</v>
      </c>
      <c r="K10" s="148">
        <v>538</v>
      </c>
      <c r="L10" s="173">
        <v>1491191</v>
      </c>
      <c r="M10" s="172">
        <v>515</v>
      </c>
      <c r="N10" s="173">
        <v>662</v>
      </c>
      <c r="O10" s="148">
        <v>585</v>
      </c>
      <c r="P10" s="173">
        <v>1877418</v>
      </c>
      <c r="Q10" s="172">
        <v>714</v>
      </c>
      <c r="R10" s="173">
        <v>824</v>
      </c>
      <c r="S10" s="148">
        <v>769</v>
      </c>
      <c r="T10" s="173">
        <v>5215</v>
      </c>
      <c r="V10" s="170"/>
      <c r="W10" s="170"/>
      <c r="X10" s="170"/>
      <c r="Y10" s="170"/>
      <c r="Z10" s="170"/>
    </row>
    <row r="11" spans="2:26" x14ac:dyDescent="0.15">
      <c r="B11" s="172"/>
      <c r="C11" s="148">
        <v>22</v>
      </c>
      <c r="D11" s="178"/>
      <c r="E11" s="173">
        <v>455</v>
      </c>
      <c r="F11" s="173">
        <v>640</v>
      </c>
      <c r="G11" s="173">
        <v>562</v>
      </c>
      <c r="H11" s="173">
        <v>42015</v>
      </c>
      <c r="I11" s="173">
        <v>450</v>
      </c>
      <c r="J11" s="173">
        <v>591</v>
      </c>
      <c r="K11" s="173">
        <v>534</v>
      </c>
      <c r="L11" s="173">
        <v>1395354</v>
      </c>
      <c r="M11" s="173">
        <v>480</v>
      </c>
      <c r="N11" s="173">
        <v>650</v>
      </c>
      <c r="O11" s="173">
        <v>579</v>
      </c>
      <c r="P11" s="173">
        <v>1603272</v>
      </c>
      <c r="Q11" s="173">
        <v>650</v>
      </c>
      <c r="R11" s="173">
        <v>820</v>
      </c>
      <c r="S11" s="173">
        <v>765</v>
      </c>
      <c r="T11" s="173">
        <v>6821</v>
      </c>
      <c r="V11" s="148"/>
      <c r="W11" s="148"/>
      <c r="X11" s="148"/>
      <c r="Y11" s="148"/>
      <c r="Z11" s="148"/>
    </row>
    <row r="12" spans="2:26" x14ac:dyDescent="0.15">
      <c r="B12" s="165"/>
      <c r="C12" s="166">
        <v>23</v>
      </c>
      <c r="D12" s="179"/>
      <c r="E12" s="180">
        <v>472.5</v>
      </c>
      <c r="F12" s="181">
        <v>661.5</v>
      </c>
      <c r="G12" s="180">
        <v>536.19412929346856</v>
      </c>
      <c r="H12" s="180">
        <v>74137.899999999994</v>
      </c>
      <c r="I12" s="180">
        <v>477.75</v>
      </c>
      <c r="J12" s="180">
        <v>598.5</v>
      </c>
      <c r="K12" s="180">
        <v>536.70783863200518</v>
      </c>
      <c r="L12" s="180">
        <v>407259.5</v>
      </c>
      <c r="M12" s="180">
        <v>509.25</v>
      </c>
      <c r="N12" s="180">
        <v>682.5</v>
      </c>
      <c r="O12" s="180">
        <v>572.94841563872774</v>
      </c>
      <c r="P12" s="180">
        <v>1305265.2000000002</v>
      </c>
      <c r="Q12" s="180">
        <v>682.5</v>
      </c>
      <c r="R12" s="180">
        <v>817.84500000000003</v>
      </c>
      <c r="S12" s="180">
        <v>747.51305732484082</v>
      </c>
      <c r="T12" s="181">
        <v>3335</v>
      </c>
      <c r="V12" s="148"/>
      <c r="W12" s="148"/>
      <c r="X12" s="148"/>
      <c r="Y12" s="148"/>
      <c r="Z12" s="148"/>
    </row>
    <row r="13" spans="2:26" x14ac:dyDescent="0.15">
      <c r="B13" s="172" t="s">
        <v>100</v>
      </c>
      <c r="C13" s="148">
        <v>10</v>
      </c>
      <c r="D13" s="178" t="s">
        <v>101</v>
      </c>
      <c r="E13" s="173">
        <v>493.5</v>
      </c>
      <c r="F13" s="173">
        <v>619.5</v>
      </c>
      <c r="G13" s="173">
        <v>567.71861377506536</v>
      </c>
      <c r="H13" s="173">
        <v>2032.1</v>
      </c>
      <c r="I13" s="173">
        <v>488.25</v>
      </c>
      <c r="J13" s="173">
        <v>577.5</v>
      </c>
      <c r="K13" s="173">
        <v>536.33772819472654</v>
      </c>
      <c r="L13" s="173">
        <v>27579.9</v>
      </c>
      <c r="M13" s="173">
        <v>514.5</v>
      </c>
      <c r="N13" s="173">
        <v>651</v>
      </c>
      <c r="O13" s="173">
        <v>578.45844824530604</v>
      </c>
      <c r="P13" s="173">
        <v>124116.2</v>
      </c>
      <c r="Q13" s="245">
        <v>0</v>
      </c>
      <c r="R13" s="245">
        <v>0</v>
      </c>
      <c r="S13" s="245">
        <v>0</v>
      </c>
      <c r="T13" s="178">
        <v>165</v>
      </c>
      <c r="V13" s="148"/>
      <c r="W13" s="148"/>
      <c r="X13" s="148"/>
      <c r="Y13" s="148"/>
      <c r="Z13" s="148"/>
    </row>
    <row r="14" spans="2:26" x14ac:dyDescent="0.15">
      <c r="B14" s="172"/>
      <c r="C14" s="148">
        <v>11</v>
      </c>
      <c r="D14" s="178"/>
      <c r="E14" s="173">
        <v>472.5</v>
      </c>
      <c r="F14" s="173">
        <v>619.5</v>
      </c>
      <c r="G14" s="173">
        <v>490.12360084602767</v>
      </c>
      <c r="H14" s="173">
        <v>11434.300000000001</v>
      </c>
      <c r="I14" s="173">
        <v>477.75</v>
      </c>
      <c r="J14" s="173">
        <v>577.5</v>
      </c>
      <c r="K14" s="173">
        <v>512.47371500208942</v>
      </c>
      <c r="L14" s="173">
        <v>25327.9</v>
      </c>
      <c r="M14" s="173">
        <v>514.5</v>
      </c>
      <c r="N14" s="173">
        <v>682.5</v>
      </c>
      <c r="O14" s="173">
        <v>585.63044547690629</v>
      </c>
      <c r="P14" s="173">
        <v>114696.5</v>
      </c>
      <c r="Q14" s="245">
        <v>756</v>
      </c>
      <c r="R14" s="245">
        <v>756</v>
      </c>
      <c r="S14" s="245">
        <v>756</v>
      </c>
      <c r="T14" s="178">
        <v>200</v>
      </c>
      <c r="V14" s="148"/>
      <c r="W14" s="148"/>
      <c r="X14" s="148"/>
      <c r="Y14" s="148"/>
      <c r="Z14" s="148"/>
    </row>
    <row r="15" spans="2:26" x14ac:dyDescent="0.15">
      <c r="B15" s="172"/>
      <c r="C15" s="148">
        <v>12</v>
      </c>
      <c r="D15" s="178"/>
      <c r="E15" s="173">
        <v>483</v>
      </c>
      <c r="F15" s="173">
        <v>619.5</v>
      </c>
      <c r="G15" s="173">
        <v>546.21299638989171</v>
      </c>
      <c r="H15" s="173">
        <v>2656.7</v>
      </c>
      <c r="I15" s="173">
        <v>477.75</v>
      </c>
      <c r="J15" s="173">
        <v>542.0100000000001</v>
      </c>
      <c r="K15" s="173">
        <v>504.22750446087184</v>
      </c>
      <c r="L15" s="173">
        <v>55514.100000000006</v>
      </c>
      <c r="M15" s="173">
        <v>509.25</v>
      </c>
      <c r="N15" s="173">
        <v>661.5</v>
      </c>
      <c r="O15" s="173">
        <v>584.00202341808881</v>
      </c>
      <c r="P15" s="173">
        <v>118535.2</v>
      </c>
      <c r="Q15" s="245">
        <v>756</v>
      </c>
      <c r="R15" s="245">
        <v>761.25</v>
      </c>
      <c r="S15" s="245">
        <v>759.00000000000011</v>
      </c>
      <c r="T15" s="178">
        <v>200</v>
      </c>
    </row>
    <row r="16" spans="2:26" x14ac:dyDescent="0.15">
      <c r="B16" s="172" t="s">
        <v>102</v>
      </c>
      <c r="C16" s="148">
        <v>1</v>
      </c>
      <c r="D16" s="178" t="s">
        <v>101</v>
      </c>
      <c r="E16" s="173">
        <v>488.25</v>
      </c>
      <c r="F16" s="173">
        <v>603.75</v>
      </c>
      <c r="G16" s="173">
        <v>538.26583904109589</v>
      </c>
      <c r="H16" s="173">
        <v>2493.3000000000002</v>
      </c>
      <c r="I16" s="173">
        <v>441</v>
      </c>
      <c r="J16" s="173">
        <v>525</v>
      </c>
      <c r="K16" s="173">
        <v>485.13766011955585</v>
      </c>
      <c r="L16" s="173">
        <v>28351.800000000003</v>
      </c>
      <c r="M16" s="173">
        <v>493.5</v>
      </c>
      <c r="N16" s="173">
        <v>682.5</v>
      </c>
      <c r="O16" s="173">
        <v>579.80051302169784</v>
      </c>
      <c r="P16" s="173">
        <v>67599.3</v>
      </c>
      <c r="Q16" s="245">
        <v>756</v>
      </c>
      <c r="R16" s="245">
        <v>756</v>
      </c>
      <c r="S16" s="245">
        <v>756</v>
      </c>
      <c r="T16" s="178">
        <v>135</v>
      </c>
    </row>
    <row r="17" spans="2:21" x14ac:dyDescent="0.15">
      <c r="B17" s="172"/>
      <c r="C17" s="148">
        <v>2</v>
      </c>
      <c r="D17" s="178"/>
      <c r="E17" s="173">
        <v>462</v>
      </c>
      <c r="F17" s="173">
        <v>567</v>
      </c>
      <c r="G17" s="173">
        <v>520.607142857143</v>
      </c>
      <c r="H17" s="173">
        <v>1311.6999999999998</v>
      </c>
      <c r="I17" s="173">
        <v>451.5</v>
      </c>
      <c r="J17" s="173">
        <v>527.625</v>
      </c>
      <c r="K17" s="173">
        <v>493.23607874072223</v>
      </c>
      <c r="L17" s="173">
        <v>58717.7</v>
      </c>
      <c r="M17" s="173">
        <v>498.75</v>
      </c>
      <c r="N17" s="173">
        <v>682.5</v>
      </c>
      <c r="O17" s="173">
        <v>579.92500860351856</v>
      </c>
      <c r="P17" s="173">
        <v>82249</v>
      </c>
      <c r="Q17" s="245">
        <v>735</v>
      </c>
      <c r="R17" s="245">
        <v>787.5</v>
      </c>
      <c r="S17" s="245">
        <v>756.87500000000011</v>
      </c>
      <c r="T17" s="178">
        <v>170</v>
      </c>
    </row>
    <row r="18" spans="2:21" x14ac:dyDescent="0.15">
      <c r="B18" s="172"/>
      <c r="C18" s="148">
        <v>3</v>
      </c>
      <c r="D18" s="178"/>
      <c r="E18" s="173">
        <v>456.75</v>
      </c>
      <c r="F18" s="173">
        <v>567</v>
      </c>
      <c r="G18" s="173">
        <v>503.0973602827479</v>
      </c>
      <c r="H18" s="173">
        <v>3330.5</v>
      </c>
      <c r="I18" s="173">
        <v>446.25</v>
      </c>
      <c r="J18" s="173">
        <v>521.22</v>
      </c>
      <c r="K18" s="173">
        <v>487.71408717370298</v>
      </c>
      <c r="L18" s="173">
        <v>29499.1</v>
      </c>
      <c r="M18" s="173">
        <v>488.25</v>
      </c>
      <c r="N18" s="173">
        <v>661.5</v>
      </c>
      <c r="O18" s="173">
        <v>558.38066478808435</v>
      </c>
      <c r="P18" s="173">
        <v>93262.6</v>
      </c>
      <c r="Q18" s="245">
        <v>756</v>
      </c>
      <c r="R18" s="245">
        <v>756</v>
      </c>
      <c r="S18" s="245">
        <v>756</v>
      </c>
      <c r="T18" s="178">
        <v>165</v>
      </c>
    </row>
    <row r="19" spans="2:21" x14ac:dyDescent="0.15">
      <c r="B19" s="172"/>
      <c r="C19" s="148">
        <v>4</v>
      </c>
      <c r="D19" s="178"/>
      <c r="E19" s="173">
        <v>483</v>
      </c>
      <c r="F19" s="173">
        <v>577.5</v>
      </c>
      <c r="G19" s="173">
        <v>533.20224124663332</v>
      </c>
      <c r="H19" s="173">
        <v>12803.9</v>
      </c>
      <c r="I19" s="173">
        <v>456.75</v>
      </c>
      <c r="J19" s="173">
        <v>556.5</v>
      </c>
      <c r="K19" s="173">
        <v>515.70725127215314</v>
      </c>
      <c r="L19" s="173">
        <v>51779.8</v>
      </c>
      <c r="M19" s="173">
        <v>504</v>
      </c>
      <c r="N19" s="173">
        <v>651</v>
      </c>
      <c r="O19" s="173">
        <v>573.13100782875813</v>
      </c>
      <c r="P19" s="173">
        <v>188263.59999999998</v>
      </c>
      <c r="Q19" s="245">
        <v>756</v>
      </c>
      <c r="R19" s="245">
        <v>756</v>
      </c>
      <c r="S19" s="245">
        <v>756</v>
      </c>
      <c r="T19" s="178">
        <v>120</v>
      </c>
    </row>
    <row r="20" spans="2:21" x14ac:dyDescent="0.15">
      <c r="B20" s="172"/>
      <c r="C20" s="148">
        <v>5</v>
      </c>
      <c r="D20" s="178"/>
      <c r="E20" s="173">
        <v>493.5</v>
      </c>
      <c r="F20" s="173">
        <v>656.25</v>
      </c>
      <c r="G20" s="173">
        <v>562.9446082728939</v>
      </c>
      <c r="H20" s="173">
        <v>16600</v>
      </c>
      <c r="I20" s="173">
        <v>483</v>
      </c>
      <c r="J20" s="173">
        <v>588</v>
      </c>
      <c r="K20" s="173">
        <v>535.82416667561836</v>
      </c>
      <c r="L20" s="173">
        <v>32914</v>
      </c>
      <c r="M20" s="173">
        <v>567</v>
      </c>
      <c r="N20" s="173">
        <v>682.5</v>
      </c>
      <c r="O20" s="173">
        <v>609.62293607317179</v>
      </c>
      <c r="P20" s="173">
        <v>145141</v>
      </c>
      <c r="Q20" s="245">
        <v>756</v>
      </c>
      <c r="R20" s="245">
        <v>787.5</v>
      </c>
      <c r="S20" s="245">
        <v>771.75</v>
      </c>
      <c r="T20" s="178">
        <v>135</v>
      </c>
    </row>
    <row r="21" spans="2:21" x14ac:dyDescent="0.15">
      <c r="B21" s="165"/>
      <c r="C21" s="166">
        <v>6</v>
      </c>
      <c r="D21" s="179"/>
      <c r="E21" s="145">
        <v>546</v>
      </c>
      <c r="F21" s="145">
        <v>656.25</v>
      </c>
      <c r="G21" s="145">
        <v>582.61162280938538</v>
      </c>
      <c r="H21" s="145">
        <v>35465</v>
      </c>
      <c r="I21" s="145">
        <v>525</v>
      </c>
      <c r="J21" s="145">
        <v>598.5</v>
      </c>
      <c r="K21" s="145">
        <v>556.97365516226364</v>
      </c>
      <c r="L21" s="145">
        <v>15734.900000000001</v>
      </c>
      <c r="M21" s="145">
        <v>582.75</v>
      </c>
      <c r="N21" s="145">
        <v>682.5</v>
      </c>
      <c r="O21" s="145">
        <v>621.28189637517892</v>
      </c>
      <c r="P21" s="145">
        <v>112548.4</v>
      </c>
      <c r="Q21" s="258">
        <v>777</v>
      </c>
      <c r="R21" s="258">
        <v>777</v>
      </c>
      <c r="S21" s="258">
        <v>777</v>
      </c>
      <c r="T21" s="179">
        <v>40</v>
      </c>
    </row>
    <row r="22" spans="2:21" x14ac:dyDescent="0.15">
      <c r="B22" s="172" t="s">
        <v>191</v>
      </c>
      <c r="C22" s="148"/>
      <c r="E22" s="172"/>
      <c r="F22" s="173"/>
      <c r="G22" s="148"/>
      <c r="H22" s="173"/>
      <c r="I22" s="172"/>
      <c r="J22" s="173"/>
      <c r="K22" s="148"/>
      <c r="L22" s="173"/>
      <c r="M22" s="172"/>
      <c r="N22" s="173"/>
      <c r="O22" s="148"/>
      <c r="P22" s="173"/>
      <c r="Q22" s="174"/>
      <c r="R22" s="175"/>
      <c r="S22" s="176"/>
      <c r="T22" s="173"/>
    </row>
    <row r="23" spans="2:21" x14ac:dyDescent="0.15">
      <c r="B23" s="312">
        <v>41061</v>
      </c>
      <c r="C23" s="298"/>
      <c r="D23" s="313">
        <v>41075</v>
      </c>
      <c r="E23" s="245">
        <v>546</v>
      </c>
      <c r="F23" s="245">
        <v>656.25</v>
      </c>
      <c r="G23" s="245">
        <v>583.31187184016562</v>
      </c>
      <c r="H23" s="173">
        <v>30547</v>
      </c>
      <c r="I23" s="245">
        <v>525</v>
      </c>
      <c r="J23" s="245">
        <v>598.5</v>
      </c>
      <c r="K23" s="245">
        <v>557.3608938281028</v>
      </c>
      <c r="L23" s="173">
        <v>8638.2000000000007</v>
      </c>
      <c r="M23" s="245">
        <v>582.75</v>
      </c>
      <c r="N23" s="245">
        <v>682.5</v>
      </c>
      <c r="O23" s="245">
        <v>618.49141839378194</v>
      </c>
      <c r="P23" s="173">
        <v>54146.7</v>
      </c>
      <c r="Q23" s="245">
        <v>777</v>
      </c>
      <c r="R23" s="245">
        <v>777</v>
      </c>
      <c r="S23" s="245">
        <v>777</v>
      </c>
      <c r="T23" s="173">
        <v>30</v>
      </c>
    </row>
    <row r="24" spans="2:21" x14ac:dyDescent="0.15">
      <c r="B24" s="312">
        <v>41078</v>
      </c>
      <c r="C24" s="298"/>
      <c r="D24" s="313">
        <v>41089</v>
      </c>
      <c r="E24" s="245">
        <v>556.5</v>
      </c>
      <c r="F24" s="245">
        <v>624.75</v>
      </c>
      <c r="G24" s="245">
        <v>580.90491036632898</v>
      </c>
      <c r="H24" s="173">
        <v>4918</v>
      </c>
      <c r="I24" s="172">
        <v>525</v>
      </c>
      <c r="J24" s="173">
        <v>598.5</v>
      </c>
      <c r="K24" s="148">
        <v>556.83961002509591</v>
      </c>
      <c r="L24" s="173">
        <v>7096.7</v>
      </c>
      <c r="M24" s="172">
        <v>598.5</v>
      </c>
      <c r="N24" s="173">
        <v>682.5</v>
      </c>
      <c r="O24" s="148">
        <v>634.90817018072266</v>
      </c>
      <c r="P24" s="173">
        <v>58401.7</v>
      </c>
      <c r="Q24" s="245">
        <v>0</v>
      </c>
      <c r="R24" s="245">
        <v>0</v>
      </c>
      <c r="S24" s="245">
        <v>0</v>
      </c>
      <c r="T24" s="173">
        <v>10</v>
      </c>
    </row>
    <row r="25" spans="2:21" x14ac:dyDescent="0.15">
      <c r="B25" s="314"/>
      <c r="C25" s="166"/>
      <c r="D25" s="327"/>
      <c r="E25" s="258"/>
      <c r="F25" s="258"/>
      <c r="G25" s="258"/>
      <c r="H25" s="258"/>
      <c r="I25" s="258"/>
      <c r="J25" s="258"/>
      <c r="K25" s="258"/>
      <c r="L25" s="187"/>
      <c r="M25" s="258"/>
      <c r="N25" s="258"/>
      <c r="O25" s="258"/>
      <c r="P25" s="187"/>
      <c r="Q25" s="258"/>
      <c r="R25" s="258"/>
      <c r="S25" s="258"/>
      <c r="T25" s="187"/>
    </row>
    <row r="27" spans="2:21" x14ac:dyDescent="0.15">
      <c r="T27" s="148"/>
      <c r="U27" s="148"/>
    </row>
    <row r="28" spans="2:21" x14ac:dyDescent="0.15">
      <c r="T28" s="148"/>
      <c r="U28" s="148"/>
    </row>
    <row r="29" spans="2:21" x14ac:dyDescent="0.15"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48"/>
      <c r="U29" s="148"/>
    </row>
    <row r="30" spans="2:21" x14ac:dyDescent="0.15">
      <c r="T30" s="148"/>
      <c r="U30" s="148"/>
    </row>
    <row r="31" spans="2:21" x14ac:dyDescent="0.15">
      <c r="T31" s="148"/>
      <c r="U31" s="148"/>
    </row>
    <row r="32" spans="2:21" x14ac:dyDescent="0.15">
      <c r="T32" s="148"/>
      <c r="U32" s="148"/>
    </row>
    <row r="33" spans="20:21" x14ac:dyDescent="0.15">
      <c r="T33" s="148"/>
      <c r="U33" s="148"/>
    </row>
    <row r="34" spans="20:21" x14ac:dyDescent="0.15">
      <c r="T34" s="148"/>
      <c r="U34" s="148"/>
    </row>
    <row r="35" spans="20:21" x14ac:dyDescent="0.15">
      <c r="T35" s="148"/>
      <c r="U35" s="148"/>
    </row>
    <row r="36" spans="20:21" x14ac:dyDescent="0.15">
      <c r="T36" s="148"/>
      <c r="U36" s="148"/>
    </row>
    <row r="37" spans="20:21" x14ac:dyDescent="0.15">
      <c r="T37" s="148"/>
      <c r="U37" s="148"/>
    </row>
    <row r="38" spans="20:21" x14ac:dyDescent="0.15">
      <c r="T38" s="148"/>
      <c r="U38" s="14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8" style="149" customWidth="1"/>
    <col min="13" max="15" width="5.875" style="149" customWidth="1"/>
    <col min="16" max="16" width="8" style="149" customWidth="1"/>
    <col min="17" max="19" width="5.875" style="149" customWidth="1"/>
    <col min="20" max="20" width="8" style="149" customWidth="1"/>
    <col min="21" max="23" width="5.875" style="149" customWidth="1"/>
    <col min="24" max="24" width="8" style="149" customWidth="1"/>
    <col min="25" max="16384" width="7.5" style="149"/>
  </cols>
  <sheetData>
    <row r="1" spans="1:36" ht="15" customHeight="1" x14ac:dyDescent="0.15">
      <c r="B1" s="328" t="s">
        <v>260</v>
      </c>
      <c r="C1" s="329"/>
      <c r="D1" s="329"/>
      <c r="E1" s="148"/>
      <c r="F1" s="148"/>
      <c r="G1" s="148"/>
      <c r="H1" s="148"/>
    </row>
    <row r="2" spans="1:36" ht="12.75" customHeight="1" x14ac:dyDescent="0.15">
      <c r="B2" s="330" t="s">
        <v>85</v>
      </c>
      <c r="C2" s="331"/>
      <c r="D2" s="331"/>
    </row>
    <row r="3" spans="1:36" ht="12.75" customHeight="1" x14ac:dyDescent="0.15">
      <c r="B3" s="332" t="s">
        <v>261</v>
      </c>
      <c r="C3" s="333"/>
      <c r="D3" s="333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X3" s="334" t="s">
        <v>87</v>
      </c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</row>
    <row r="4" spans="1:36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335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</row>
    <row r="5" spans="1:36" ht="12" customHeight="1" x14ac:dyDescent="0.15">
      <c r="A5" s="178"/>
      <c r="B5" s="311"/>
      <c r="C5" s="336" t="s">
        <v>262</v>
      </c>
      <c r="D5" s="337"/>
      <c r="E5" s="338" t="s">
        <v>263</v>
      </c>
      <c r="F5" s="339"/>
      <c r="G5" s="339"/>
      <c r="H5" s="340"/>
      <c r="I5" s="338" t="s">
        <v>90</v>
      </c>
      <c r="J5" s="339"/>
      <c r="K5" s="339"/>
      <c r="L5" s="340"/>
      <c r="M5" s="338" t="s">
        <v>91</v>
      </c>
      <c r="N5" s="339"/>
      <c r="O5" s="339"/>
      <c r="P5" s="340"/>
      <c r="Q5" s="338" t="s">
        <v>264</v>
      </c>
      <c r="R5" s="339"/>
      <c r="S5" s="339"/>
      <c r="T5" s="340"/>
      <c r="U5" s="338" t="s">
        <v>103</v>
      </c>
      <c r="V5" s="339"/>
      <c r="W5" s="339"/>
      <c r="X5" s="34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</row>
    <row r="6" spans="1:36" ht="12" customHeight="1" x14ac:dyDescent="0.15">
      <c r="A6" s="178"/>
      <c r="B6" s="341" t="s">
        <v>265</v>
      </c>
      <c r="C6" s="342"/>
      <c r="D6" s="343"/>
      <c r="E6" s="183" t="s">
        <v>95</v>
      </c>
      <c r="F6" s="162" t="s">
        <v>96</v>
      </c>
      <c r="G6" s="239" t="s">
        <v>97</v>
      </c>
      <c r="H6" s="162" t="s">
        <v>98</v>
      </c>
      <c r="I6" s="183" t="s">
        <v>95</v>
      </c>
      <c r="J6" s="162" t="s">
        <v>96</v>
      </c>
      <c r="K6" s="239" t="s">
        <v>97</v>
      </c>
      <c r="L6" s="162" t="s">
        <v>98</v>
      </c>
      <c r="M6" s="183" t="s">
        <v>95</v>
      </c>
      <c r="N6" s="162" t="s">
        <v>96</v>
      </c>
      <c r="O6" s="239" t="s">
        <v>97</v>
      </c>
      <c r="P6" s="162" t="s">
        <v>98</v>
      </c>
      <c r="Q6" s="183" t="s">
        <v>95</v>
      </c>
      <c r="R6" s="162" t="s">
        <v>96</v>
      </c>
      <c r="S6" s="239" t="s">
        <v>97</v>
      </c>
      <c r="T6" s="162" t="s">
        <v>98</v>
      </c>
      <c r="U6" s="183" t="s">
        <v>95</v>
      </c>
      <c r="V6" s="162" t="s">
        <v>96</v>
      </c>
      <c r="W6" s="239" t="s">
        <v>97</v>
      </c>
      <c r="X6" s="162" t="s">
        <v>98</v>
      </c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</row>
    <row r="7" spans="1:36" ht="13.5" x14ac:dyDescent="0.15">
      <c r="A7" s="178"/>
      <c r="B7" s="165"/>
      <c r="C7" s="166"/>
      <c r="D7" s="179"/>
      <c r="E7" s="167"/>
      <c r="F7" s="168"/>
      <c r="G7" s="169" t="s">
        <v>99</v>
      </c>
      <c r="H7" s="168"/>
      <c r="I7" s="167"/>
      <c r="J7" s="168"/>
      <c r="K7" s="169" t="s">
        <v>99</v>
      </c>
      <c r="L7" s="168"/>
      <c r="M7" s="167"/>
      <c r="N7" s="168"/>
      <c r="O7" s="169" t="s">
        <v>99</v>
      </c>
      <c r="P7" s="168"/>
      <c r="Q7" s="167"/>
      <c r="R7" s="168"/>
      <c r="S7" s="169" t="s">
        <v>99</v>
      </c>
      <c r="T7" s="168"/>
      <c r="U7" s="167"/>
      <c r="V7" s="168"/>
      <c r="W7" s="169" t="s">
        <v>99</v>
      </c>
      <c r="X7" s="168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1:36" ht="10.5" customHeight="1" x14ac:dyDescent="0.15">
      <c r="A8" s="178"/>
      <c r="B8" s="344" t="s">
        <v>0</v>
      </c>
      <c r="C8" s="148">
        <v>19</v>
      </c>
      <c r="D8" s="171" t="s">
        <v>1</v>
      </c>
      <c r="E8" s="345">
        <v>3045</v>
      </c>
      <c r="F8" s="346">
        <v>4830</v>
      </c>
      <c r="G8" s="347">
        <v>3662</v>
      </c>
      <c r="H8" s="346">
        <v>194251</v>
      </c>
      <c r="I8" s="345">
        <v>2415</v>
      </c>
      <c r="J8" s="346">
        <v>3413</v>
      </c>
      <c r="K8" s="347">
        <v>2772</v>
      </c>
      <c r="L8" s="346">
        <v>196545</v>
      </c>
      <c r="M8" s="345">
        <v>1890</v>
      </c>
      <c r="N8" s="346">
        <v>2597</v>
      </c>
      <c r="O8" s="347">
        <v>2214</v>
      </c>
      <c r="P8" s="346">
        <v>194867</v>
      </c>
      <c r="Q8" s="345">
        <v>7140</v>
      </c>
      <c r="R8" s="346">
        <v>8295</v>
      </c>
      <c r="S8" s="347">
        <v>7569</v>
      </c>
      <c r="T8" s="346">
        <v>50303</v>
      </c>
      <c r="U8" s="345">
        <v>5670</v>
      </c>
      <c r="V8" s="346">
        <v>7350</v>
      </c>
      <c r="W8" s="347">
        <v>6174</v>
      </c>
      <c r="X8" s="346">
        <v>149577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1:36" ht="11.1" customHeight="1" x14ac:dyDescent="0.15">
      <c r="A9" s="178"/>
      <c r="B9" s="174"/>
      <c r="C9" s="148">
        <v>20</v>
      </c>
      <c r="D9" s="178"/>
      <c r="E9" s="345">
        <v>2730</v>
      </c>
      <c r="F9" s="346">
        <v>4494</v>
      </c>
      <c r="G9" s="347">
        <v>3419</v>
      </c>
      <c r="H9" s="346">
        <v>180286</v>
      </c>
      <c r="I9" s="345">
        <v>2415</v>
      </c>
      <c r="J9" s="346">
        <v>3360</v>
      </c>
      <c r="K9" s="347">
        <v>2667</v>
      </c>
      <c r="L9" s="346">
        <v>185858</v>
      </c>
      <c r="M9" s="345">
        <v>1470</v>
      </c>
      <c r="N9" s="346">
        <v>2520</v>
      </c>
      <c r="O9" s="347">
        <v>1903</v>
      </c>
      <c r="P9" s="346">
        <v>199975</v>
      </c>
      <c r="Q9" s="345">
        <v>6510</v>
      </c>
      <c r="R9" s="346">
        <v>8169</v>
      </c>
      <c r="S9" s="347">
        <v>7241</v>
      </c>
      <c r="T9" s="346">
        <v>48304</v>
      </c>
      <c r="U9" s="345">
        <v>4568</v>
      </c>
      <c r="V9" s="346">
        <v>7035</v>
      </c>
      <c r="W9" s="347">
        <v>5674</v>
      </c>
      <c r="X9" s="346">
        <v>142927</v>
      </c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1:36" ht="11.1" customHeight="1" x14ac:dyDescent="0.15">
      <c r="A10" s="178"/>
      <c r="B10" s="174"/>
      <c r="C10" s="148">
        <v>21</v>
      </c>
      <c r="D10" s="178"/>
      <c r="E10" s="345">
        <v>2415</v>
      </c>
      <c r="F10" s="346">
        <v>4200</v>
      </c>
      <c r="G10" s="347">
        <v>3195</v>
      </c>
      <c r="H10" s="346">
        <v>171670</v>
      </c>
      <c r="I10" s="345">
        <v>2100</v>
      </c>
      <c r="J10" s="346">
        <v>3360</v>
      </c>
      <c r="K10" s="347">
        <v>2560</v>
      </c>
      <c r="L10" s="346">
        <v>206553</v>
      </c>
      <c r="M10" s="345">
        <v>1470</v>
      </c>
      <c r="N10" s="346">
        <v>2363</v>
      </c>
      <c r="O10" s="347">
        <v>1757</v>
      </c>
      <c r="P10" s="346">
        <v>171644</v>
      </c>
      <c r="Q10" s="345">
        <v>5744</v>
      </c>
      <c r="R10" s="346">
        <v>7770</v>
      </c>
      <c r="S10" s="347">
        <v>6798</v>
      </c>
      <c r="T10" s="346">
        <v>46522</v>
      </c>
      <c r="U10" s="345">
        <v>4410</v>
      </c>
      <c r="V10" s="346">
        <v>6143</v>
      </c>
      <c r="W10" s="347">
        <v>5274</v>
      </c>
      <c r="X10" s="346">
        <v>152033</v>
      </c>
      <c r="Z10" s="347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</row>
    <row r="11" spans="1:36" ht="11.1" customHeight="1" x14ac:dyDescent="0.15">
      <c r="A11" s="178"/>
      <c r="B11" s="174"/>
      <c r="C11" s="148">
        <v>22</v>
      </c>
      <c r="D11" s="178"/>
      <c r="E11" s="346">
        <v>2520</v>
      </c>
      <c r="F11" s="346">
        <v>4410</v>
      </c>
      <c r="G11" s="346">
        <v>3119</v>
      </c>
      <c r="H11" s="346">
        <v>175619</v>
      </c>
      <c r="I11" s="346">
        <v>2226</v>
      </c>
      <c r="J11" s="346">
        <v>3318</v>
      </c>
      <c r="K11" s="346">
        <v>2618</v>
      </c>
      <c r="L11" s="346">
        <v>208614</v>
      </c>
      <c r="M11" s="346">
        <v>1575</v>
      </c>
      <c r="N11" s="346">
        <v>2205</v>
      </c>
      <c r="O11" s="346">
        <v>1801</v>
      </c>
      <c r="P11" s="346">
        <v>161252</v>
      </c>
      <c r="Q11" s="346">
        <v>5775</v>
      </c>
      <c r="R11" s="346">
        <v>7665</v>
      </c>
      <c r="S11" s="346">
        <v>6779</v>
      </c>
      <c r="T11" s="346">
        <v>43193</v>
      </c>
      <c r="U11" s="346">
        <v>4935</v>
      </c>
      <c r="V11" s="346">
        <v>6300</v>
      </c>
      <c r="W11" s="346">
        <v>5486</v>
      </c>
      <c r="X11" s="348">
        <v>133621</v>
      </c>
      <c r="Z11" s="170"/>
      <c r="AA11" s="170"/>
      <c r="AB11" s="170"/>
      <c r="AC11" s="170"/>
      <c r="AD11" s="170"/>
      <c r="AE11" s="148"/>
      <c r="AF11" s="148"/>
      <c r="AG11" s="148"/>
      <c r="AH11" s="148"/>
      <c r="AI11" s="148"/>
      <c r="AJ11" s="148"/>
    </row>
    <row r="12" spans="1:36" ht="11.1" customHeight="1" x14ac:dyDescent="0.15">
      <c r="A12" s="148"/>
      <c r="B12" s="349"/>
      <c r="C12" s="166">
        <v>23</v>
      </c>
      <c r="D12" s="179"/>
      <c r="E12" s="180">
        <v>2520</v>
      </c>
      <c r="F12" s="180">
        <v>4200</v>
      </c>
      <c r="G12" s="180">
        <v>3145.6016263398192</v>
      </c>
      <c r="H12" s="180">
        <v>192348.59999999998</v>
      </c>
      <c r="I12" s="180">
        <v>1995</v>
      </c>
      <c r="J12" s="180">
        <v>3087</v>
      </c>
      <c r="K12" s="180">
        <v>2499.417395432964</v>
      </c>
      <c r="L12" s="180">
        <v>215641.4</v>
      </c>
      <c r="M12" s="180">
        <v>1575</v>
      </c>
      <c r="N12" s="180">
        <v>2100</v>
      </c>
      <c r="O12" s="180">
        <v>1752.3643224360665</v>
      </c>
      <c r="P12" s="180">
        <v>162518</v>
      </c>
      <c r="Q12" s="180">
        <v>5775</v>
      </c>
      <c r="R12" s="180">
        <v>8400</v>
      </c>
      <c r="S12" s="180">
        <v>6763.9499079415737</v>
      </c>
      <c r="T12" s="180">
        <v>45235.5</v>
      </c>
      <c r="U12" s="180">
        <v>5040</v>
      </c>
      <c r="V12" s="180">
        <v>6405</v>
      </c>
      <c r="W12" s="180">
        <v>5445.5256604651895</v>
      </c>
      <c r="X12" s="181">
        <v>127405.79999999999</v>
      </c>
      <c r="Z12" s="170"/>
      <c r="AA12" s="170"/>
      <c r="AB12" s="170"/>
      <c r="AC12" s="170"/>
      <c r="AD12" s="170"/>
      <c r="AE12" s="148"/>
      <c r="AF12" s="148"/>
      <c r="AG12" s="148"/>
      <c r="AH12" s="148"/>
      <c r="AI12" s="148"/>
      <c r="AJ12" s="148"/>
    </row>
    <row r="13" spans="1:36" ht="10.5" customHeight="1" x14ac:dyDescent="0.15">
      <c r="A13" s="148"/>
      <c r="B13" s="174" t="s">
        <v>266</v>
      </c>
      <c r="C13" s="148">
        <v>6</v>
      </c>
      <c r="D13" s="178" t="s">
        <v>267</v>
      </c>
      <c r="E13" s="346">
        <v>2730</v>
      </c>
      <c r="F13" s="346">
        <v>3465</v>
      </c>
      <c r="G13" s="346">
        <v>2995.6734030073585</v>
      </c>
      <c r="H13" s="346">
        <v>11436.6</v>
      </c>
      <c r="I13" s="346">
        <v>2310</v>
      </c>
      <c r="J13" s="346">
        <v>2845.5</v>
      </c>
      <c r="K13" s="346">
        <v>2466.1411202185777</v>
      </c>
      <c r="L13" s="346">
        <v>15180.5</v>
      </c>
      <c r="M13" s="346">
        <v>1785</v>
      </c>
      <c r="N13" s="346">
        <v>2100</v>
      </c>
      <c r="O13" s="346">
        <v>1879.4789400109403</v>
      </c>
      <c r="P13" s="346">
        <v>13960</v>
      </c>
      <c r="Q13" s="346">
        <v>6090</v>
      </c>
      <c r="R13" s="346">
        <v>6825</v>
      </c>
      <c r="S13" s="346">
        <v>6482.0291883842146</v>
      </c>
      <c r="T13" s="346">
        <v>3017.2</v>
      </c>
      <c r="U13" s="346">
        <v>5145</v>
      </c>
      <c r="V13" s="346">
        <v>5775</v>
      </c>
      <c r="W13" s="346">
        <v>5432.5104624685937</v>
      </c>
      <c r="X13" s="348">
        <v>12318.2</v>
      </c>
      <c r="Z13" s="170"/>
      <c r="AA13" s="170"/>
      <c r="AB13" s="170"/>
      <c r="AC13" s="170"/>
      <c r="AD13" s="170"/>
      <c r="AE13" s="148"/>
      <c r="AF13" s="148"/>
      <c r="AG13" s="148"/>
      <c r="AH13" s="148"/>
      <c r="AI13" s="148"/>
      <c r="AJ13" s="148"/>
    </row>
    <row r="14" spans="1:36" ht="10.5" customHeight="1" x14ac:dyDescent="0.15">
      <c r="A14" s="148"/>
      <c r="B14" s="174"/>
      <c r="C14" s="148">
        <v>7</v>
      </c>
      <c r="D14" s="178"/>
      <c r="E14" s="346">
        <v>2520</v>
      </c>
      <c r="F14" s="346">
        <v>3423</v>
      </c>
      <c r="G14" s="346">
        <v>2848.726934167491</v>
      </c>
      <c r="H14" s="346">
        <v>15218.7</v>
      </c>
      <c r="I14" s="346">
        <v>2100</v>
      </c>
      <c r="J14" s="346">
        <v>2730</v>
      </c>
      <c r="K14" s="348">
        <v>2385.8519834399058</v>
      </c>
      <c r="L14" s="346">
        <v>13163.7</v>
      </c>
      <c r="M14" s="346">
        <v>1680</v>
      </c>
      <c r="N14" s="346">
        <v>2020.2</v>
      </c>
      <c r="O14" s="346">
        <v>1734.6443706996279</v>
      </c>
      <c r="P14" s="346">
        <v>12129.6</v>
      </c>
      <c r="Q14" s="348">
        <v>5775</v>
      </c>
      <c r="R14" s="346">
        <v>7140</v>
      </c>
      <c r="S14" s="346">
        <v>6696.0763357503256</v>
      </c>
      <c r="T14" s="346">
        <v>3763.5</v>
      </c>
      <c r="U14" s="346">
        <v>5145</v>
      </c>
      <c r="V14" s="346">
        <v>5775</v>
      </c>
      <c r="W14" s="346">
        <v>5411.6219353007946</v>
      </c>
      <c r="X14" s="348">
        <v>9833.6</v>
      </c>
      <c r="Z14" s="170"/>
      <c r="AA14" s="170"/>
      <c r="AB14" s="170"/>
      <c r="AC14" s="170"/>
      <c r="AD14" s="170"/>
      <c r="AE14" s="148"/>
      <c r="AF14" s="148"/>
      <c r="AG14" s="148"/>
      <c r="AH14" s="148"/>
      <c r="AI14" s="148"/>
      <c r="AJ14" s="148"/>
    </row>
    <row r="15" spans="1:36" ht="10.5" customHeight="1" x14ac:dyDescent="0.15">
      <c r="A15" s="148"/>
      <c r="B15" s="174"/>
      <c r="C15" s="148">
        <v>8</v>
      </c>
      <c r="D15" s="178"/>
      <c r="E15" s="346">
        <v>2520</v>
      </c>
      <c r="F15" s="346">
        <v>3465</v>
      </c>
      <c r="G15" s="346">
        <v>2880.7655191526046</v>
      </c>
      <c r="H15" s="346">
        <v>16120</v>
      </c>
      <c r="I15" s="346">
        <v>2046.45</v>
      </c>
      <c r="J15" s="346">
        <v>2730</v>
      </c>
      <c r="K15" s="346">
        <v>2342.0545861078222</v>
      </c>
      <c r="L15" s="346">
        <v>15244.5</v>
      </c>
      <c r="M15" s="346">
        <v>1627.5</v>
      </c>
      <c r="N15" s="346">
        <v>2047.5</v>
      </c>
      <c r="O15" s="346">
        <v>1749.0810659379551</v>
      </c>
      <c r="P15" s="346">
        <v>12702.8</v>
      </c>
      <c r="Q15" s="346">
        <v>5775</v>
      </c>
      <c r="R15" s="346">
        <v>7350</v>
      </c>
      <c r="S15" s="346">
        <v>6657.6366666666672</v>
      </c>
      <c r="T15" s="346">
        <v>4640.8</v>
      </c>
      <c r="U15" s="346">
        <v>5040</v>
      </c>
      <c r="V15" s="346">
        <v>5880</v>
      </c>
      <c r="W15" s="346">
        <v>5316.0703481120308</v>
      </c>
      <c r="X15" s="348">
        <v>11435</v>
      </c>
      <c r="Z15" s="170"/>
      <c r="AA15" s="170"/>
      <c r="AB15" s="170"/>
      <c r="AC15" s="170"/>
      <c r="AD15" s="170"/>
      <c r="AE15" s="148"/>
      <c r="AF15" s="148"/>
      <c r="AG15" s="148"/>
      <c r="AH15" s="148"/>
      <c r="AI15" s="148"/>
      <c r="AJ15" s="148"/>
    </row>
    <row r="16" spans="1:36" ht="10.5" customHeight="1" x14ac:dyDescent="0.15">
      <c r="A16" s="148"/>
      <c r="B16" s="174"/>
      <c r="C16" s="148">
        <v>9</v>
      </c>
      <c r="D16" s="178"/>
      <c r="E16" s="346">
        <v>2520</v>
      </c>
      <c r="F16" s="346">
        <v>3465</v>
      </c>
      <c r="G16" s="346">
        <v>2815.3200436017705</v>
      </c>
      <c r="H16" s="346">
        <v>14299.2</v>
      </c>
      <c r="I16" s="346">
        <v>1995</v>
      </c>
      <c r="J16" s="346">
        <v>2700.6</v>
      </c>
      <c r="K16" s="346">
        <v>2353.3720205703085</v>
      </c>
      <c r="L16" s="346">
        <v>13255.7</v>
      </c>
      <c r="M16" s="346">
        <v>1575</v>
      </c>
      <c r="N16" s="346">
        <v>1942.5</v>
      </c>
      <c r="O16" s="346">
        <v>1697.0997093961901</v>
      </c>
      <c r="P16" s="346">
        <v>10880.3</v>
      </c>
      <c r="Q16" s="346">
        <v>5985</v>
      </c>
      <c r="R16" s="346">
        <v>7350</v>
      </c>
      <c r="S16" s="346">
        <v>6776.7093374091864</v>
      </c>
      <c r="T16" s="346">
        <v>2894.3</v>
      </c>
      <c r="U16" s="346">
        <v>5040</v>
      </c>
      <c r="V16" s="346">
        <v>5880</v>
      </c>
      <c r="W16" s="346">
        <v>5331.6080146171862</v>
      </c>
      <c r="X16" s="348">
        <v>8803</v>
      </c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</row>
    <row r="17" spans="1:26" ht="10.5" customHeight="1" x14ac:dyDescent="0.15">
      <c r="A17" s="148"/>
      <c r="B17" s="174"/>
      <c r="C17" s="148">
        <v>10</v>
      </c>
      <c r="D17" s="178"/>
      <c r="E17" s="346">
        <v>2835</v>
      </c>
      <c r="F17" s="346">
        <v>3675</v>
      </c>
      <c r="G17" s="346">
        <v>2994.937869997284</v>
      </c>
      <c r="H17" s="346">
        <v>14218</v>
      </c>
      <c r="I17" s="346">
        <v>2310</v>
      </c>
      <c r="J17" s="346">
        <v>2940</v>
      </c>
      <c r="K17" s="346">
        <v>2474.6922589548417</v>
      </c>
      <c r="L17" s="346">
        <v>15191</v>
      </c>
      <c r="M17" s="346">
        <v>1575</v>
      </c>
      <c r="N17" s="346">
        <v>1890</v>
      </c>
      <c r="O17" s="346">
        <v>1681.2355755841925</v>
      </c>
      <c r="P17" s="346">
        <v>13638</v>
      </c>
      <c r="Q17" s="346">
        <v>6300</v>
      </c>
      <c r="R17" s="346">
        <v>8295</v>
      </c>
      <c r="S17" s="346">
        <v>6896.0833824975398</v>
      </c>
      <c r="T17" s="346">
        <v>3359</v>
      </c>
      <c r="U17" s="346">
        <v>5155.5</v>
      </c>
      <c r="V17" s="346">
        <v>6019.6500000000005</v>
      </c>
      <c r="W17" s="346">
        <v>5351.4256311542149</v>
      </c>
      <c r="X17" s="348">
        <v>7898.6</v>
      </c>
      <c r="Z17" s="148"/>
    </row>
    <row r="18" spans="1:26" ht="10.5" customHeight="1" x14ac:dyDescent="0.15">
      <c r="A18" s="148"/>
      <c r="B18" s="174"/>
      <c r="C18" s="148">
        <v>11</v>
      </c>
      <c r="D18" s="178"/>
      <c r="E18" s="346">
        <v>2835</v>
      </c>
      <c r="F18" s="346">
        <v>3675</v>
      </c>
      <c r="G18" s="346">
        <v>3059.601021145324</v>
      </c>
      <c r="H18" s="346">
        <v>16180.9</v>
      </c>
      <c r="I18" s="346">
        <v>2415</v>
      </c>
      <c r="J18" s="346">
        <v>3087</v>
      </c>
      <c r="K18" s="346">
        <v>2552.2907663626966</v>
      </c>
      <c r="L18" s="346">
        <v>14149.9</v>
      </c>
      <c r="M18" s="346">
        <v>1575</v>
      </c>
      <c r="N18" s="346">
        <v>1785</v>
      </c>
      <c r="O18" s="346">
        <v>1667.1488435179901</v>
      </c>
      <c r="P18" s="346">
        <v>11500.2</v>
      </c>
      <c r="Q18" s="346">
        <v>6825</v>
      </c>
      <c r="R18" s="346">
        <v>8400</v>
      </c>
      <c r="S18" s="346">
        <v>7194.7108942839504</v>
      </c>
      <c r="T18" s="346">
        <v>3524.7</v>
      </c>
      <c r="U18" s="346">
        <v>5250</v>
      </c>
      <c r="V18" s="346">
        <v>6300</v>
      </c>
      <c r="W18" s="346">
        <v>5476.4796860109345</v>
      </c>
      <c r="X18" s="348">
        <v>8975.7000000000007</v>
      </c>
      <c r="Z18" s="148"/>
    </row>
    <row r="19" spans="1:26" ht="10.5" customHeight="1" x14ac:dyDescent="0.15">
      <c r="A19" s="148"/>
      <c r="B19" s="174"/>
      <c r="C19" s="148">
        <v>12</v>
      </c>
      <c r="D19" s="178"/>
      <c r="E19" s="346">
        <v>3045</v>
      </c>
      <c r="F19" s="346">
        <v>4200</v>
      </c>
      <c r="G19" s="346">
        <v>3553.4172146668966</v>
      </c>
      <c r="H19" s="346">
        <v>37724.699999999997</v>
      </c>
      <c r="I19" s="346">
        <v>2310</v>
      </c>
      <c r="J19" s="346">
        <v>2940</v>
      </c>
      <c r="K19" s="346">
        <v>2544.6796353608361</v>
      </c>
      <c r="L19" s="346">
        <v>37874.699999999997</v>
      </c>
      <c r="M19" s="346">
        <v>1575</v>
      </c>
      <c r="N19" s="346">
        <v>1785</v>
      </c>
      <c r="O19" s="346">
        <v>1656.876136363637</v>
      </c>
      <c r="P19" s="346">
        <v>16115.1</v>
      </c>
      <c r="Q19" s="346">
        <v>6825</v>
      </c>
      <c r="R19" s="346">
        <v>8400</v>
      </c>
      <c r="S19" s="346">
        <v>7191.0345789856856</v>
      </c>
      <c r="T19" s="346">
        <v>8019.4</v>
      </c>
      <c r="U19" s="346">
        <v>5250</v>
      </c>
      <c r="V19" s="346">
        <v>6405</v>
      </c>
      <c r="W19" s="346">
        <v>5533.3322729118699</v>
      </c>
      <c r="X19" s="348">
        <v>21026.9</v>
      </c>
      <c r="Z19" s="148"/>
    </row>
    <row r="20" spans="1:26" ht="10.5" customHeight="1" x14ac:dyDescent="0.15">
      <c r="A20" s="148"/>
      <c r="B20" s="174" t="s">
        <v>268</v>
      </c>
      <c r="C20" s="148">
        <v>1</v>
      </c>
      <c r="D20" s="178" t="s">
        <v>267</v>
      </c>
      <c r="E20" s="346">
        <v>0</v>
      </c>
      <c r="F20" s="346">
        <v>0</v>
      </c>
      <c r="G20" s="346">
        <v>0</v>
      </c>
      <c r="H20" s="346">
        <v>22313.4</v>
      </c>
      <c r="I20" s="346">
        <v>0</v>
      </c>
      <c r="J20" s="346">
        <v>0</v>
      </c>
      <c r="K20" s="346">
        <v>0</v>
      </c>
      <c r="L20" s="346">
        <v>27610.7</v>
      </c>
      <c r="M20" s="346">
        <v>0</v>
      </c>
      <c r="N20" s="346">
        <v>0</v>
      </c>
      <c r="O20" s="346">
        <v>0</v>
      </c>
      <c r="P20" s="346">
        <v>9775.9</v>
      </c>
      <c r="Q20" s="346">
        <v>0</v>
      </c>
      <c r="R20" s="346">
        <v>0</v>
      </c>
      <c r="S20" s="346">
        <v>0</v>
      </c>
      <c r="T20" s="346">
        <v>4203.3999999999996</v>
      </c>
      <c r="U20" s="346">
        <v>0</v>
      </c>
      <c r="V20" s="346">
        <v>0</v>
      </c>
      <c r="W20" s="346">
        <v>0</v>
      </c>
      <c r="X20" s="348">
        <v>16546.2</v>
      </c>
      <c r="Z20" s="148"/>
    </row>
    <row r="21" spans="1:26" ht="10.5" customHeight="1" x14ac:dyDescent="0.15">
      <c r="A21" s="148"/>
      <c r="B21" s="174"/>
      <c r="C21" s="148">
        <v>2</v>
      </c>
      <c r="D21" s="178"/>
      <c r="E21" s="346">
        <v>2520</v>
      </c>
      <c r="F21" s="346">
        <v>3790.5</v>
      </c>
      <c r="G21" s="346">
        <v>2975.004011439833</v>
      </c>
      <c r="H21" s="346">
        <v>13330.7</v>
      </c>
      <c r="I21" s="346">
        <v>1995</v>
      </c>
      <c r="J21" s="346">
        <v>2835</v>
      </c>
      <c r="K21" s="346">
        <v>2425.7695934568214</v>
      </c>
      <c r="L21" s="346">
        <v>13856.7</v>
      </c>
      <c r="M21" s="346">
        <v>1365</v>
      </c>
      <c r="N21" s="346">
        <v>1680</v>
      </c>
      <c r="O21" s="346">
        <v>1487.3443488137034</v>
      </c>
      <c r="P21" s="346">
        <v>11397.1</v>
      </c>
      <c r="Q21" s="346">
        <v>5775</v>
      </c>
      <c r="R21" s="346">
        <v>7875</v>
      </c>
      <c r="S21" s="346">
        <v>6840.1381093814007</v>
      </c>
      <c r="T21" s="346">
        <v>3181.8</v>
      </c>
      <c r="U21" s="346">
        <v>4830</v>
      </c>
      <c r="V21" s="346">
        <v>6744.1500000000005</v>
      </c>
      <c r="W21" s="346">
        <v>5132.0961277173919</v>
      </c>
      <c r="X21" s="348">
        <v>8266.5</v>
      </c>
      <c r="Z21" s="148"/>
    </row>
    <row r="22" spans="1:26" ht="10.5" customHeight="1" x14ac:dyDescent="0.15">
      <c r="A22" s="148"/>
      <c r="B22" s="174"/>
      <c r="C22" s="148">
        <v>3</v>
      </c>
      <c r="D22" s="178"/>
      <c r="E22" s="346">
        <v>2520</v>
      </c>
      <c r="F22" s="346">
        <v>3780</v>
      </c>
      <c r="G22" s="346">
        <v>2895.9811594202906</v>
      </c>
      <c r="H22" s="346">
        <v>16023.1</v>
      </c>
      <c r="I22" s="346">
        <v>1995</v>
      </c>
      <c r="J22" s="346">
        <v>2835</v>
      </c>
      <c r="K22" s="346">
        <v>2371.5293339036803</v>
      </c>
      <c r="L22" s="346">
        <v>14505.3</v>
      </c>
      <c r="M22" s="346">
        <v>1260</v>
      </c>
      <c r="N22" s="346">
        <v>1470</v>
      </c>
      <c r="O22" s="346">
        <v>1418.9205730990061</v>
      </c>
      <c r="P22" s="346">
        <v>12769.9</v>
      </c>
      <c r="Q22" s="346">
        <v>5775</v>
      </c>
      <c r="R22" s="346">
        <v>8190</v>
      </c>
      <c r="S22" s="346">
        <v>6872.7352166704559</v>
      </c>
      <c r="T22" s="346">
        <v>3231.6</v>
      </c>
      <c r="U22" s="346">
        <v>4515</v>
      </c>
      <c r="V22" s="346">
        <v>6300</v>
      </c>
      <c r="W22" s="346">
        <v>4986.3327629711403</v>
      </c>
      <c r="X22" s="348">
        <v>10897.5</v>
      </c>
      <c r="Z22" s="148"/>
    </row>
    <row r="23" spans="1:26" ht="10.5" customHeight="1" x14ac:dyDescent="0.15">
      <c r="A23" s="148"/>
      <c r="B23" s="174"/>
      <c r="C23" s="148">
        <v>4</v>
      </c>
      <c r="D23" s="178"/>
      <c r="E23" s="346">
        <v>2520</v>
      </c>
      <c r="F23" s="346">
        <v>3675</v>
      </c>
      <c r="G23" s="346">
        <v>2903.6502218934916</v>
      </c>
      <c r="H23" s="346">
        <v>12569.4</v>
      </c>
      <c r="I23" s="346">
        <v>2089.5</v>
      </c>
      <c r="J23" s="346">
        <v>2730</v>
      </c>
      <c r="K23" s="346">
        <v>2388.7877392147047</v>
      </c>
      <c r="L23" s="346">
        <v>10115.1</v>
      </c>
      <c r="M23" s="346">
        <v>1260</v>
      </c>
      <c r="N23" s="346">
        <v>1575</v>
      </c>
      <c r="O23" s="346">
        <v>1461.6868068726983</v>
      </c>
      <c r="P23" s="346">
        <v>11053.1</v>
      </c>
      <c r="Q23" s="346">
        <v>5775</v>
      </c>
      <c r="R23" s="346">
        <v>8295</v>
      </c>
      <c r="S23" s="346">
        <v>6823.131601337871</v>
      </c>
      <c r="T23" s="346">
        <v>3554.2</v>
      </c>
      <c r="U23" s="346">
        <v>4620</v>
      </c>
      <c r="V23" s="346">
        <v>6510</v>
      </c>
      <c r="W23" s="346">
        <v>5072.5637691401644</v>
      </c>
      <c r="X23" s="348">
        <v>9351.9</v>
      </c>
      <c r="Z23" s="148"/>
    </row>
    <row r="24" spans="1:26" ht="10.5" customHeight="1" x14ac:dyDescent="0.15">
      <c r="A24" s="148"/>
      <c r="B24" s="174"/>
      <c r="C24" s="148">
        <v>5</v>
      </c>
      <c r="D24" s="178"/>
      <c r="E24" s="346">
        <v>2520</v>
      </c>
      <c r="F24" s="346">
        <v>3675</v>
      </c>
      <c r="G24" s="346">
        <v>2849.0303097130936</v>
      </c>
      <c r="H24" s="346">
        <v>17348.2</v>
      </c>
      <c r="I24" s="346">
        <v>2100</v>
      </c>
      <c r="J24" s="346">
        <v>2730</v>
      </c>
      <c r="K24" s="346">
        <v>2392.9967349847821</v>
      </c>
      <c r="L24" s="346">
        <v>16670.3</v>
      </c>
      <c r="M24" s="346">
        <v>1260</v>
      </c>
      <c r="N24" s="346">
        <v>1575</v>
      </c>
      <c r="O24" s="346">
        <v>1456.5164150943388</v>
      </c>
      <c r="P24" s="346">
        <v>16647.599999999999</v>
      </c>
      <c r="Q24" s="346">
        <v>6300</v>
      </c>
      <c r="R24" s="346">
        <v>8190</v>
      </c>
      <c r="S24" s="346">
        <v>6786.5081020394009</v>
      </c>
      <c r="T24" s="346">
        <v>4763.1000000000004</v>
      </c>
      <c r="U24" s="346">
        <v>5040</v>
      </c>
      <c r="V24" s="346">
        <v>6510</v>
      </c>
      <c r="W24" s="346">
        <v>5321.2006666462803</v>
      </c>
      <c r="X24" s="348">
        <v>13295</v>
      </c>
      <c r="Z24" s="148"/>
    </row>
    <row r="25" spans="1:26" ht="10.5" customHeight="1" x14ac:dyDescent="0.15">
      <c r="A25" s="148"/>
      <c r="B25" s="349"/>
      <c r="C25" s="166">
        <v>6</v>
      </c>
      <c r="D25" s="179"/>
      <c r="E25" s="350">
        <v>2625</v>
      </c>
      <c r="F25" s="350">
        <v>3465</v>
      </c>
      <c r="G25" s="350">
        <v>2911.7891280554541</v>
      </c>
      <c r="H25" s="350">
        <v>14949.6</v>
      </c>
      <c r="I25" s="350">
        <v>2100</v>
      </c>
      <c r="J25" s="350">
        <v>2732.1</v>
      </c>
      <c r="K25" s="350">
        <v>2395.4797966283104</v>
      </c>
      <c r="L25" s="350">
        <v>12669.6</v>
      </c>
      <c r="M25" s="350">
        <v>1470</v>
      </c>
      <c r="N25" s="350">
        <v>1890</v>
      </c>
      <c r="O25" s="350">
        <v>1604.5809500429611</v>
      </c>
      <c r="P25" s="350">
        <v>12827.9</v>
      </c>
      <c r="Q25" s="350">
        <v>6615</v>
      </c>
      <c r="R25" s="350">
        <v>8190</v>
      </c>
      <c r="S25" s="350">
        <v>6896.7814926463861</v>
      </c>
      <c r="T25" s="350">
        <v>4740.5</v>
      </c>
      <c r="U25" s="350">
        <v>5040</v>
      </c>
      <c r="V25" s="350">
        <v>6300</v>
      </c>
      <c r="W25" s="350">
        <v>5513.3890860947477</v>
      </c>
      <c r="X25" s="351">
        <v>13580.8</v>
      </c>
      <c r="Z25" s="148"/>
    </row>
    <row r="26" spans="1:26" ht="12" customHeight="1" x14ac:dyDescent="0.15">
      <c r="A26" s="178"/>
      <c r="B26" s="173"/>
      <c r="C26" s="352" t="s">
        <v>262</v>
      </c>
      <c r="D26" s="353"/>
      <c r="E26" s="354" t="s">
        <v>104</v>
      </c>
      <c r="F26" s="355"/>
      <c r="G26" s="355"/>
      <c r="H26" s="356"/>
      <c r="I26" s="354" t="s">
        <v>105</v>
      </c>
      <c r="J26" s="355"/>
      <c r="K26" s="355"/>
      <c r="L26" s="356"/>
      <c r="M26" s="354" t="s">
        <v>106</v>
      </c>
      <c r="N26" s="355"/>
      <c r="O26" s="355"/>
      <c r="P26" s="356"/>
      <c r="Q26" s="354" t="s">
        <v>107</v>
      </c>
      <c r="R26" s="355"/>
      <c r="S26" s="355"/>
      <c r="T26" s="356"/>
      <c r="U26" s="354" t="s">
        <v>116</v>
      </c>
      <c r="V26" s="355"/>
      <c r="W26" s="355"/>
      <c r="X26" s="356"/>
      <c r="Y26" s="148"/>
    </row>
    <row r="27" spans="1:26" ht="12" customHeight="1" x14ac:dyDescent="0.15">
      <c r="A27" s="178"/>
      <c r="B27" s="341" t="s">
        <v>265</v>
      </c>
      <c r="C27" s="342"/>
      <c r="D27" s="343"/>
      <c r="E27" s="183" t="s">
        <v>95</v>
      </c>
      <c r="F27" s="162" t="s">
        <v>96</v>
      </c>
      <c r="G27" s="239" t="s">
        <v>97</v>
      </c>
      <c r="H27" s="162" t="s">
        <v>98</v>
      </c>
      <c r="I27" s="183" t="s">
        <v>95</v>
      </c>
      <c r="J27" s="162" t="s">
        <v>96</v>
      </c>
      <c r="K27" s="239" t="s">
        <v>97</v>
      </c>
      <c r="L27" s="162" t="s">
        <v>98</v>
      </c>
      <c r="M27" s="183" t="s">
        <v>95</v>
      </c>
      <c r="N27" s="162" t="s">
        <v>96</v>
      </c>
      <c r="O27" s="239" t="s">
        <v>97</v>
      </c>
      <c r="P27" s="162" t="s">
        <v>98</v>
      </c>
      <c r="Q27" s="183" t="s">
        <v>95</v>
      </c>
      <c r="R27" s="162" t="s">
        <v>96</v>
      </c>
      <c r="S27" s="239" t="s">
        <v>97</v>
      </c>
      <c r="T27" s="162" t="s">
        <v>98</v>
      </c>
      <c r="U27" s="183" t="s">
        <v>95</v>
      </c>
      <c r="V27" s="162" t="s">
        <v>96</v>
      </c>
      <c r="W27" s="239" t="s">
        <v>97</v>
      </c>
      <c r="X27" s="162" t="s">
        <v>98</v>
      </c>
      <c r="Y27" s="148"/>
    </row>
    <row r="28" spans="1:26" x14ac:dyDescent="0.15">
      <c r="A28" s="178"/>
      <c r="B28" s="165"/>
      <c r="C28" s="166"/>
      <c r="D28" s="179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8"/>
      <c r="Q28" s="167"/>
      <c r="R28" s="168"/>
      <c r="S28" s="169" t="s">
        <v>99</v>
      </c>
      <c r="T28" s="168"/>
      <c r="U28" s="167"/>
      <c r="V28" s="168"/>
      <c r="W28" s="169" t="s">
        <v>99</v>
      </c>
      <c r="X28" s="168"/>
      <c r="Y28" s="148"/>
    </row>
    <row r="29" spans="1:26" ht="10.5" customHeight="1" x14ac:dyDescent="0.15">
      <c r="A29" s="178"/>
      <c r="B29" s="344" t="s">
        <v>0</v>
      </c>
      <c r="C29" s="148">
        <v>19</v>
      </c>
      <c r="D29" s="171" t="s">
        <v>1</v>
      </c>
      <c r="E29" s="357" t="s">
        <v>269</v>
      </c>
      <c r="F29" s="248" t="s">
        <v>269</v>
      </c>
      <c r="G29" s="358" t="s">
        <v>269</v>
      </c>
      <c r="H29" s="346">
        <v>1405</v>
      </c>
      <c r="I29" s="345">
        <v>1680</v>
      </c>
      <c r="J29" s="346">
        <v>2415</v>
      </c>
      <c r="K29" s="347">
        <v>2074</v>
      </c>
      <c r="L29" s="346">
        <v>257990</v>
      </c>
      <c r="M29" s="345">
        <v>2573</v>
      </c>
      <c r="N29" s="346">
        <v>3045</v>
      </c>
      <c r="O29" s="347">
        <v>2747</v>
      </c>
      <c r="P29" s="346">
        <v>38057</v>
      </c>
      <c r="Q29" s="345">
        <v>2730</v>
      </c>
      <c r="R29" s="346">
        <v>3224</v>
      </c>
      <c r="S29" s="347">
        <v>2930</v>
      </c>
      <c r="T29" s="346">
        <v>48015</v>
      </c>
      <c r="U29" s="345">
        <v>2730</v>
      </c>
      <c r="V29" s="346">
        <v>3297</v>
      </c>
      <c r="W29" s="347">
        <v>2895</v>
      </c>
      <c r="X29" s="346">
        <v>40294</v>
      </c>
      <c r="Y29" s="148"/>
    </row>
    <row r="30" spans="1:26" ht="11.1" customHeight="1" x14ac:dyDescent="0.15">
      <c r="A30" s="178"/>
      <c r="B30" s="174"/>
      <c r="C30" s="148">
        <v>20</v>
      </c>
      <c r="D30" s="178"/>
      <c r="E30" s="357" t="s">
        <v>269</v>
      </c>
      <c r="F30" s="248" t="s">
        <v>269</v>
      </c>
      <c r="G30" s="358" t="s">
        <v>269</v>
      </c>
      <c r="H30" s="346">
        <v>369</v>
      </c>
      <c r="I30" s="345">
        <v>1470</v>
      </c>
      <c r="J30" s="346">
        <v>2360</v>
      </c>
      <c r="K30" s="347">
        <v>1973</v>
      </c>
      <c r="L30" s="346">
        <v>221000</v>
      </c>
      <c r="M30" s="345">
        <v>2468</v>
      </c>
      <c r="N30" s="346">
        <v>3150</v>
      </c>
      <c r="O30" s="347">
        <v>2788</v>
      </c>
      <c r="P30" s="346">
        <v>39140</v>
      </c>
      <c r="Q30" s="345">
        <v>2573</v>
      </c>
      <c r="R30" s="346">
        <v>3350</v>
      </c>
      <c r="S30" s="347">
        <v>2913</v>
      </c>
      <c r="T30" s="346">
        <v>46063</v>
      </c>
      <c r="U30" s="345">
        <v>2583</v>
      </c>
      <c r="V30" s="346">
        <v>3350</v>
      </c>
      <c r="W30" s="347">
        <v>2865</v>
      </c>
      <c r="X30" s="346">
        <v>43385</v>
      </c>
      <c r="Y30" s="148"/>
    </row>
    <row r="31" spans="1:26" ht="11.1" customHeight="1" x14ac:dyDescent="0.15">
      <c r="A31" s="178"/>
      <c r="B31" s="174"/>
      <c r="C31" s="148">
        <v>21</v>
      </c>
      <c r="D31" s="178"/>
      <c r="E31" s="357" t="s">
        <v>269</v>
      </c>
      <c r="F31" s="248" t="s">
        <v>269</v>
      </c>
      <c r="G31" s="358" t="s">
        <v>269</v>
      </c>
      <c r="H31" s="346">
        <v>227</v>
      </c>
      <c r="I31" s="345">
        <v>1260</v>
      </c>
      <c r="J31" s="346">
        <v>2310</v>
      </c>
      <c r="K31" s="347">
        <v>1737</v>
      </c>
      <c r="L31" s="346">
        <v>260981</v>
      </c>
      <c r="M31" s="345">
        <v>2121</v>
      </c>
      <c r="N31" s="346">
        <v>3192</v>
      </c>
      <c r="O31" s="347">
        <v>2489</v>
      </c>
      <c r="P31" s="346">
        <v>38208</v>
      </c>
      <c r="Q31" s="345">
        <v>2451</v>
      </c>
      <c r="R31" s="346">
        <v>3255</v>
      </c>
      <c r="S31" s="347">
        <v>2809</v>
      </c>
      <c r="T31" s="346">
        <v>48413</v>
      </c>
      <c r="U31" s="345">
        <v>2415</v>
      </c>
      <c r="V31" s="346">
        <v>3234</v>
      </c>
      <c r="W31" s="347">
        <v>2755</v>
      </c>
      <c r="X31" s="346">
        <v>41722</v>
      </c>
      <c r="Y31" s="148"/>
    </row>
    <row r="32" spans="1:26" ht="11.1" customHeight="1" x14ac:dyDescent="0.15">
      <c r="A32" s="178"/>
      <c r="B32" s="174"/>
      <c r="C32" s="148">
        <v>22</v>
      </c>
      <c r="D32" s="178"/>
      <c r="E32" s="248" t="s">
        <v>269</v>
      </c>
      <c r="F32" s="248" t="s">
        <v>269</v>
      </c>
      <c r="G32" s="248" t="s">
        <v>269</v>
      </c>
      <c r="H32" s="346">
        <v>9057</v>
      </c>
      <c r="I32" s="346">
        <v>1365</v>
      </c>
      <c r="J32" s="346">
        <v>2108</v>
      </c>
      <c r="K32" s="346">
        <v>1685</v>
      </c>
      <c r="L32" s="346">
        <v>251415</v>
      </c>
      <c r="M32" s="346">
        <v>2100</v>
      </c>
      <c r="N32" s="346">
        <v>2940</v>
      </c>
      <c r="O32" s="346">
        <v>2430</v>
      </c>
      <c r="P32" s="346">
        <v>34617</v>
      </c>
      <c r="Q32" s="346">
        <v>2421</v>
      </c>
      <c r="R32" s="346">
        <v>3036</v>
      </c>
      <c r="S32" s="346">
        <v>2718</v>
      </c>
      <c r="T32" s="346">
        <v>45476</v>
      </c>
      <c r="U32" s="346">
        <v>2499</v>
      </c>
      <c r="V32" s="346">
        <v>3276</v>
      </c>
      <c r="W32" s="346">
        <v>2717</v>
      </c>
      <c r="X32" s="348">
        <v>41408</v>
      </c>
      <c r="Y32" s="148"/>
    </row>
    <row r="33" spans="1:25" ht="11.1" customHeight="1" x14ac:dyDescent="0.15">
      <c r="A33" s="148"/>
      <c r="B33" s="349"/>
      <c r="C33" s="166">
        <v>23</v>
      </c>
      <c r="D33" s="179"/>
      <c r="E33" s="250" t="s">
        <v>269</v>
      </c>
      <c r="F33" s="250" t="s">
        <v>269</v>
      </c>
      <c r="G33" s="250" t="s">
        <v>269</v>
      </c>
      <c r="H33" s="180">
        <v>4790.1000000000004</v>
      </c>
      <c r="I33" s="180">
        <v>1200</v>
      </c>
      <c r="J33" s="180">
        <v>1900</v>
      </c>
      <c r="K33" s="180">
        <v>1627.8366169252001</v>
      </c>
      <c r="L33" s="180">
        <v>300233.3</v>
      </c>
      <c r="M33" s="180">
        <v>2100</v>
      </c>
      <c r="N33" s="180">
        <v>2790</v>
      </c>
      <c r="O33" s="180">
        <v>2383.5298740902585</v>
      </c>
      <c r="P33" s="180">
        <v>35375.9</v>
      </c>
      <c r="Q33" s="180">
        <v>2200</v>
      </c>
      <c r="R33" s="180">
        <v>2800</v>
      </c>
      <c r="S33" s="180">
        <v>2567.2837822435163</v>
      </c>
      <c r="T33" s="180">
        <v>34927.899999999994</v>
      </c>
      <c r="U33" s="180">
        <v>2300</v>
      </c>
      <c r="V33" s="180">
        <v>2950</v>
      </c>
      <c r="W33" s="180">
        <v>2542.5510055666482</v>
      </c>
      <c r="X33" s="181">
        <v>35274</v>
      </c>
      <c r="Y33" s="148"/>
    </row>
    <row r="34" spans="1:25" ht="11.1" customHeight="1" x14ac:dyDescent="0.15">
      <c r="A34" s="148"/>
      <c r="B34" s="174" t="s">
        <v>266</v>
      </c>
      <c r="C34" s="148">
        <v>6</v>
      </c>
      <c r="D34" s="178" t="s">
        <v>267</v>
      </c>
      <c r="E34" s="248">
        <v>0</v>
      </c>
      <c r="F34" s="248">
        <v>0</v>
      </c>
      <c r="G34" s="248">
        <v>0</v>
      </c>
      <c r="H34" s="346">
        <v>26.2</v>
      </c>
      <c r="I34" s="348">
        <v>1680</v>
      </c>
      <c r="J34" s="346">
        <v>1890</v>
      </c>
      <c r="K34" s="346">
        <v>1793.223842183311</v>
      </c>
      <c r="L34" s="346">
        <v>26043.9</v>
      </c>
      <c r="M34" s="346">
        <v>2302.65</v>
      </c>
      <c r="N34" s="346">
        <v>2656.5</v>
      </c>
      <c r="O34" s="346">
        <v>2463.5282542885971</v>
      </c>
      <c r="P34" s="346">
        <v>2202.1999999999998</v>
      </c>
      <c r="Q34" s="346">
        <v>2551.5</v>
      </c>
      <c r="R34" s="346">
        <v>2856</v>
      </c>
      <c r="S34" s="346">
        <v>2692.7514232112826</v>
      </c>
      <c r="T34" s="346">
        <v>2379.6999999999998</v>
      </c>
      <c r="U34" s="346">
        <v>2513.7000000000003</v>
      </c>
      <c r="V34" s="346">
        <v>2835</v>
      </c>
      <c r="W34" s="346">
        <v>2653.0467374810323</v>
      </c>
      <c r="X34" s="359">
        <v>2697.6</v>
      </c>
      <c r="Y34" s="148"/>
    </row>
    <row r="35" spans="1:25" ht="11.1" customHeight="1" x14ac:dyDescent="0.15">
      <c r="A35" s="148"/>
      <c r="B35" s="174"/>
      <c r="C35" s="148">
        <v>7</v>
      </c>
      <c r="D35" s="178"/>
      <c r="E35" s="248">
        <v>0</v>
      </c>
      <c r="F35" s="248">
        <v>0</v>
      </c>
      <c r="G35" s="249">
        <v>0</v>
      </c>
      <c r="H35" s="346">
        <v>0</v>
      </c>
      <c r="I35" s="346">
        <v>1680</v>
      </c>
      <c r="J35" s="346">
        <v>1890</v>
      </c>
      <c r="K35" s="346">
        <v>1781.0647416737829</v>
      </c>
      <c r="L35" s="346">
        <v>28454.2</v>
      </c>
      <c r="M35" s="346">
        <v>2257.5</v>
      </c>
      <c r="N35" s="346">
        <v>2656.5</v>
      </c>
      <c r="O35" s="346">
        <v>2447.7299920760688</v>
      </c>
      <c r="P35" s="346">
        <v>2304.6999999999998</v>
      </c>
      <c r="Q35" s="348">
        <v>2415</v>
      </c>
      <c r="R35" s="346">
        <v>2831.85</v>
      </c>
      <c r="S35" s="346">
        <v>2698.7874024942789</v>
      </c>
      <c r="T35" s="346">
        <v>2348.4</v>
      </c>
      <c r="U35" s="346">
        <v>2518.9500000000003</v>
      </c>
      <c r="V35" s="346">
        <v>2673.3</v>
      </c>
      <c r="W35" s="346">
        <v>2619.6668832703217</v>
      </c>
      <c r="X35" s="360">
        <v>2613</v>
      </c>
      <c r="Y35" s="148"/>
    </row>
    <row r="36" spans="1:25" ht="11.1" customHeight="1" x14ac:dyDescent="0.15">
      <c r="A36" s="148"/>
      <c r="B36" s="174"/>
      <c r="C36" s="148">
        <v>8</v>
      </c>
      <c r="D36" s="178"/>
      <c r="E36" s="248">
        <v>0</v>
      </c>
      <c r="F36" s="248">
        <v>0</v>
      </c>
      <c r="G36" s="248">
        <v>0</v>
      </c>
      <c r="H36" s="346">
        <v>0</v>
      </c>
      <c r="I36" s="346">
        <v>1627.5</v>
      </c>
      <c r="J36" s="346">
        <v>1942.5</v>
      </c>
      <c r="K36" s="346">
        <v>1781.6489182077337</v>
      </c>
      <c r="L36" s="346">
        <v>30505.8</v>
      </c>
      <c r="M36" s="346">
        <v>2205</v>
      </c>
      <c r="N36" s="346">
        <v>2625</v>
      </c>
      <c r="O36" s="346">
        <v>2318.0691558827011</v>
      </c>
      <c r="P36" s="346">
        <v>2947.1</v>
      </c>
      <c r="Q36" s="346">
        <v>2412.9</v>
      </c>
      <c r="R36" s="346">
        <v>2803.5</v>
      </c>
      <c r="S36" s="346">
        <v>2703.2585557732336</v>
      </c>
      <c r="T36" s="346">
        <v>3830.8</v>
      </c>
      <c r="U36" s="346">
        <v>2528.4</v>
      </c>
      <c r="V36" s="346">
        <v>2730</v>
      </c>
      <c r="W36" s="346">
        <v>2609.6653293918921</v>
      </c>
      <c r="X36" s="360">
        <v>3812.1</v>
      </c>
      <c r="Y36" s="148"/>
    </row>
    <row r="37" spans="1:25" ht="11.1" customHeight="1" x14ac:dyDescent="0.15">
      <c r="A37" s="148"/>
      <c r="B37" s="174"/>
      <c r="C37" s="148">
        <v>9</v>
      </c>
      <c r="D37" s="178"/>
      <c r="E37" s="248">
        <v>0</v>
      </c>
      <c r="F37" s="248">
        <v>0</v>
      </c>
      <c r="G37" s="248">
        <v>0</v>
      </c>
      <c r="H37" s="346">
        <v>0</v>
      </c>
      <c r="I37" s="346">
        <v>1575</v>
      </c>
      <c r="J37" s="346">
        <v>1890</v>
      </c>
      <c r="K37" s="346">
        <v>1710.3481064483108</v>
      </c>
      <c r="L37" s="346">
        <v>21477.1</v>
      </c>
      <c r="M37" s="346">
        <v>2216.5500000000002</v>
      </c>
      <c r="N37" s="346">
        <v>2656.5</v>
      </c>
      <c r="O37" s="346">
        <v>2383.3097793423194</v>
      </c>
      <c r="P37" s="346">
        <v>2062.6</v>
      </c>
      <c r="Q37" s="346">
        <v>2415</v>
      </c>
      <c r="R37" s="346">
        <v>2829.75</v>
      </c>
      <c r="S37" s="346">
        <v>2713.4230285373769</v>
      </c>
      <c r="T37" s="346">
        <v>2225.3000000000002</v>
      </c>
      <c r="U37" s="346">
        <v>2527.35</v>
      </c>
      <c r="V37" s="346">
        <v>2839.2000000000003</v>
      </c>
      <c r="W37" s="346">
        <v>2651.481537444517</v>
      </c>
      <c r="X37" s="359">
        <v>2111.5</v>
      </c>
      <c r="Y37" s="148"/>
    </row>
    <row r="38" spans="1:25" ht="11.1" customHeight="1" x14ac:dyDescent="0.15">
      <c r="A38" s="148"/>
      <c r="B38" s="174"/>
      <c r="C38" s="148">
        <v>10</v>
      </c>
      <c r="D38" s="178"/>
      <c r="E38" s="248">
        <v>0</v>
      </c>
      <c r="F38" s="248">
        <v>0</v>
      </c>
      <c r="G38" s="248">
        <v>0</v>
      </c>
      <c r="H38" s="346">
        <v>30</v>
      </c>
      <c r="I38" s="346">
        <v>1575</v>
      </c>
      <c r="J38" s="346">
        <v>1890</v>
      </c>
      <c r="K38" s="346">
        <v>1709.9449761461487</v>
      </c>
      <c r="L38" s="346">
        <v>23396.3</v>
      </c>
      <c r="M38" s="346">
        <v>2320.5</v>
      </c>
      <c r="N38" s="346">
        <v>2656.5</v>
      </c>
      <c r="O38" s="346">
        <v>2455.4866501854149</v>
      </c>
      <c r="P38" s="346">
        <v>2720.1</v>
      </c>
      <c r="Q38" s="346">
        <v>2392.9500000000003</v>
      </c>
      <c r="R38" s="346">
        <v>2835</v>
      </c>
      <c r="S38" s="346">
        <v>2677.9940505813688</v>
      </c>
      <c r="T38" s="346">
        <v>2604.8000000000002</v>
      </c>
      <c r="U38" s="346">
        <v>2544.15</v>
      </c>
      <c r="V38" s="346">
        <v>2830.8</v>
      </c>
      <c r="W38" s="346">
        <v>2678.3677277716802</v>
      </c>
      <c r="X38" s="359">
        <v>2364.1999999999998</v>
      </c>
      <c r="Y38" s="148"/>
    </row>
    <row r="39" spans="1:25" ht="11.1" customHeight="1" x14ac:dyDescent="0.15">
      <c r="A39" s="148"/>
      <c r="B39" s="174"/>
      <c r="C39" s="148">
        <v>11</v>
      </c>
      <c r="D39" s="178"/>
      <c r="E39" s="248">
        <v>0</v>
      </c>
      <c r="F39" s="248">
        <v>0</v>
      </c>
      <c r="G39" s="248">
        <v>0</v>
      </c>
      <c r="H39" s="346">
        <v>200.7</v>
      </c>
      <c r="I39" s="346">
        <v>1470</v>
      </c>
      <c r="J39" s="346">
        <v>1785</v>
      </c>
      <c r="K39" s="346">
        <v>1605.0793532957996</v>
      </c>
      <c r="L39" s="346">
        <v>22791.1</v>
      </c>
      <c r="M39" s="346">
        <v>2205</v>
      </c>
      <c r="N39" s="346">
        <v>2845.5</v>
      </c>
      <c r="O39" s="346">
        <v>2388.3531175809067</v>
      </c>
      <c r="P39" s="346">
        <v>2236.3000000000002</v>
      </c>
      <c r="Q39" s="346">
        <v>2394</v>
      </c>
      <c r="R39" s="346">
        <v>2845.5</v>
      </c>
      <c r="S39" s="346">
        <v>2665.7306227598569</v>
      </c>
      <c r="T39" s="346">
        <v>1817.3</v>
      </c>
      <c r="U39" s="346">
        <v>2452.8000000000002</v>
      </c>
      <c r="V39" s="346">
        <v>2845.5</v>
      </c>
      <c r="W39" s="346">
        <v>2631.6302211302213</v>
      </c>
      <c r="X39" s="359">
        <v>1624.3</v>
      </c>
      <c r="Y39" s="148"/>
    </row>
    <row r="40" spans="1:25" ht="11.1" customHeight="1" x14ac:dyDescent="0.15">
      <c r="A40" s="148"/>
      <c r="B40" s="174"/>
      <c r="C40" s="148">
        <v>12</v>
      </c>
      <c r="D40" s="178"/>
      <c r="E40" s="248">
        <v>0</v>
      </c>
      <c r="F40" s="248">
        <v>0</v>
      </c>
      <c r="G40" s="248">
        <v>0</v>
      </c>
      <c r="H40" s="346">
        <v>152.9</v>
      </c>
      <c r="I40" s="346">
        <v>1260</v>
      </c>
      <c r="J40" s="346">
        <v>1785</v>
      </c>
      <c r="K40" s="346">
        <v>1537.7936679614052</v>
      </c>
      <c r="L40" s="346">
        <v>34619</v>
      </c>
      <c r="M40" s="346">
        <v>2205</v>
      </c>
      <c r="N40" s="346">
        <v>2929.5</v>
      </c>
      <c r="O40" s="346">
        <v>2617.0709109541413</v>
      </c>
      <c r="P40" s="346">
        <v>6753.6</v>
      </c>
      <c r="Q40" s="346">
        <v>2310</v>
      </c>
      <c r="R40" s="346">
        <v>2940</v>
      </c>
      <c r="S40" s="346">
        <v>2684.8122970046916</v>
      </c>
      <c r="T40" s="346">
        <v>3705.4</v>
      </c>
      <c r="U40" s="346">
        <v>2415</v>
      </c>
      <c r="V40" s="346">
        <v>2940</v>
      </c>
      <c r="W40" s="346">
        <v>2712.2160327883307</v>
      </c>
      <c r="X40" s="359">
        <v>3653.9</v>
      </c>
      <c r="Y40" s="148"/>
    </row>
    <row r="41" spans="1:25" ht="11.1" customHeight="1" x14ac:dyDescent="0.15">
      <c r="A41" s="148"/>
      <c r="B41" s="174" t="s">
        <v>268</v>
      </c>
      <c r="C41" s="148">
        <v>1</v>
      </c>
      <c r="D41" s="178" t="s">
        <v>267</v>
      </c>
      <c r="E41" s="248">
        <v>0</v>
      </c>
      <c r="F41" s="248">
        <v>0</v>
      </c>
      <c r="G41" s="248">
        <v>0</v>
      </c>
      <c r="H41" s="346">
        <v>0</v>
      </c>
      <c r="I41" s="346">
        <v>0</v>
      </c>
      <c r="J41" s="346">
        <v>0</v>
      </c>
      <c r="K41" s="346">
        <v>0</v>
      </c>
      <c r="L41" s="346">
        <v>18716.400000000001</v>
      </c>
      <c r="M41" s="346">
        <v>0</v>
      </c>
      <c r="N41" s="346">
        <v>0</v>
      </c>
      <c r="O41" s="346">
        <v>0</v>
      </c>
      <c r="P41" s="346">
        <v>2521</v>
      </c>
      <c r="Q41" s="346">
        <v>0</v>
      </c>
      <c r="R41" s="346">
        <v>0</v>
      </c>
      <c r="S41" s="346">
        <v>0</v>
      </c>
      <c r="T41" s="346">
        <v>2494.1</v>
      </c>
      <c r="U41" s="346">
        <v>0</v>
      </c>
      <c r="V41" s="346">
        <v>0</v>
      </c>
      <c r="W41" s="346">
        <v>0</v>
      </c>
      <c r="X41" s="359">
        <v>2730.9</v>
      </c>
      <c r="Y41" s="148"/>
    </row>
    <row r="42" spans="1:25" ht="11.1" customHeight="1" x14ac:dyDescent="0.15">
      <c r="A42" s="148"/>
      <c r="B42" s="174"/>
      <c r="C42" s="148">
        <v>2</v>
      </c>
      <c r="D42" s="178"/>
      <c r="E42" s="248">
        <v>0</v>
      </c>
      <c r="F42" s="248">
        <v>0</v>
      </c>
      <c r="G42" s="248">
        <v>0</v>
      </c>
      <c r="H42" s="346">
        <v>0</v>
      </c>
      <c r="I42" s="346">
        <v>1260</v>
      </c>
      <c r="J42" s="346">
        <v>1717.8000000000002</v>
      </c>
      <c r="K42" s="346">
        <v>1480.4791423910508</v>
      </c>
      <c r="L42" s="346">
        <v>18608.5</v>
      </c>
      <c r="M42" s="346">
        <v>1946.7</v>
      </c>
      <c r="N42" s="346">
        <v>2835</v>
      </c>
      <c r="O42" s="346">
        <v>2196.8396191600859</v>
      </c>
      <c r="P42" s="346">
        <v>1422.9</v>
      </c>
      <c r="Q42" s="346">
        <v>2100</v>
      </c>
      <c r="R42" s="346">
        <v>3129</v>
      </c>
      <c r="S42" s="346">
        <v>2770.7657430730483</v>
      </c>
      <c r="T42" s="346">
        <v>1762.1</v>
      </c>
      <c r="U42" s="346">
        <v>2100</v>
      </c>
      <c r="V42" s="346">
        <v>3129</v>
      </c>
      <c r="W42" s="346">
        <v>2588.8320000000003</v>
      </c>
      <c r="X42" s="359">
        <v>1579.3</v>
      </c>
      <c r="Y42" s="148"/>
    </row>
    <row r="43" spans="1:25" ht="11.1" customHeight="1" x14ac:dyDescent="0.15">
      <c r="A43" s="148"/>
      <c r="B43" s="174"/>
      <c r="C43" s="148">
        <v>3</v>
      </c>
      <c r="D43" s="178"/>
      <c r="E43" s="248">
        <v>0</v>
      </c>
      <c r="F43" s="248">
        <v>0</v>
      </c>
      <c r="G43" s="248">
        <v>0</v>
      </c>
      <c r="H43" s="346">
        <v>57.3</v>
      </c>
      <c r="I43" s="346">
        <v>1260</v>
      </c>
      <c r="J43" s="346">
        <v>1680</v>
      </c>
      <c r="K43" s="346">
        <v>1495.2973773966025</v>
      </c>
      <c r="L43" s="346">
        <v>22916.799999999999</v>
      </c>
      <c r="M43" s="346">
        <v>1806</v>
      </c>
      <c r="N43" s="346">
        <v>2835</v>
      </c>
      <c r="O43" s="346">
        <v>2167.6110445615714</v>
      </c>
      <c r="P43" s="346">
        <v>1701.2</v>
      </c>
      <c r="Q43" s="346">
        <v>2100</v>
      </c>
      <c r="R43" s="346">
        <v>2957.85</v>
      </c>
      <c r="S43" s="346">
        <v>2658.8515172413795</v>
      </c>
      <c r="T43" s="346">
        <v>2197</v>
      </c>
      <c r="U43" s="346">
        <v>2625</v>
      </c>
      <c r="V43" s="346">
        <v>2625</v>
      </c>
      <c r="W43" s="346">
        <v>2625</v>
      </c>
      <c r="X43" s="359">
        <v>2008.7</v>
      </c>
      <c r="Y43" s="148"/>
    </row>
    <row r="44" spans="1:25" ht="11.1" customHeight="1" x14ac:dyDescent="0.15">
      <c r="A44" s="148"/>
      <c r="B44" s="174"/>
      <c r="C44" s="148">
        <v>4</v>
      </c>
      <c r="D44" s="178"/>
      <c r="E44" s="248">
        <v>0</v>
      </c>
      <c r="F44" s="248">
        <v>0</v>
      </c>
      <c r="G44" s="248">
        <v>0</v>
      </c>
      <c r="H44" s="346">
        <v>0</v>
      </c>
      <c r="I44" s="346">
        <v>1365</v>
      </c>
      <c r="J44" s="346">
        <v>1785</v>
      </c>
      <c r="K44" s="346">
        <v>1557.7772680211276</v>
      </c>
      <c r="L44" s="346">
        <v>28445</v>
      </c>
      <c r="M44" s="346">
        <v>1942.5</v>
      </c>
      <c r="N44" s="346">
        <v>2835</v>
      </c>
      <c r="O44" s="346">
        <v>2209.421169036335</v>
      </c>
      <c r="P44" s="346">
        <v>1908.5</v>
      </c>
      <c r="Q44" s="346">
        <v>2205</v>
      </c>
      <c r="R44" s="346">
        <v>2973.6</v>
      </c>
      <c r="S44" s="346">
        <v>2663.722555659192</v>
      </c>
      <c r="T44" s="346">
        <v>2499.6</v>
      </c>
      <c r="U44" s="346">
        <v>2196.6</v>
      </c>
      <c r="V44" s="346">
        <v>2940</v>
      </c>
      <c r="W44" s="346">
        <v>2527.7622033777529</v>
      </c>
      <c r="X44" s="359">
        <v>1934.6</v>
      </c>
      <c r="Y44" s="148"/>
    </row>
    <row r="45" spans="1:25" ht="11.1" customHeight="1" x14ac:dyDescent="0.15">
      <c r="A45" s="148"/>
      <c r="B45" s="174"/>
      <c r="C45" s="148">
        <v>5</v>
      </c>
      <c r="D45" s="178"/>
      <c r="E45" s="248">
        <v>0</v>
      </c>
      <c r="F45" s="248">
        <v>0</v>
      </c>
      <c r="G45" s="248">
        <v>0</v>
      </c>
      <c r="H45" s="346">
        <v>25.3</v>
      </c>
      <c r="I45" s="346">
        <v>1365</v>
      </c>
      <c r="J45" s="346">
        <v>1890</v>
      </c>
      <c r="K45" s="346">
        <v>1583.0352573318</v>
      </c>
      <c r="L45" s="346">
        <v>35195.9</v>
      </c>
      <c r="M45" s="346">
        <v>2205</v>
      </c>
      <c r="N45" s="346">
        <v>2835</v>
      </c>
      <c r="O45" s="346">
        <v>2339.5029717682023</v>
      </c>
      <c r="P45" s="346">
        <v>2685.6</v>
      </c>
      <c r="Q45" s="346">
        <v>2428.65</v>
      </c>
      <c r="R45" s="346">
        <v>3045</v>
      </c>
      <c r="S45" s="346">
        <v>2684.2138781470562</v>
      </c>
      <c r="T45" s="346">
        <v>3753.7</v>
      </c>
      <c r="U45" s="346">
        <v>2341.5</v>
      </c>
      <c r="V45" s="346">
        <v>2992.5</v>
      </c>
      <c r="W45" s="346">
        <v>2541.9430640913088</v>
      </c>
      <c r="X45" s="359">
        <v>2395.9</v>
      </c>
      <c r="Y45" s="148"/>
    </row>
    <row r="46" spans="1:25" ht="11.1" customHeight="1" x14ac:dyDescent="0.15">
      <c r="A46" s="148"/>
      <c r="B46" s="349"/>
      <c r="C46" s="166">
        <v>6</v>
      </c>
      <c r="D46" s="179"/>
      <c r="E46" s="250">
        <v>0</v>
      </c>
      <c r="F46" s="250">
        <v>0</v>
      </c>
      <c r="G46" s="250">
        <v>0</v>
      </c>
      <c r="H46" s="350">
        <v>440.4</v>
      </c>
      <c r="I46" s="350">
        <v>1365</v>
      </c>
      <c r="J46" s="350">
        <v>1890</v>
      </c>
      <c r="K46" s="350">
        <v>1616.4796033660921</v>
      </c>
      <c r="L46" s="350">
        <v>27601.7</v>
      </c>
      <c r="M46" s="350">
        <v>1906.8000000000002</v>
      </c>
      <c r="N46" s="350">
        <v>2625</v>
      </c>
      <c r="O46" s="350">
        <v>2183.4429629629631</v>
      </c>
      <c r="P46" s="350">
        <v>1712.1</v>
      </c>
      <c r="Q46" s="350">
        <v>2100</v>
      </c>
      <c r="R46" s="350">
        <v>3150</v>
      </c>
      <c r="S46" s="350">
        <v>2666.0213668142137</v>
      </c>
      <c r="T46" s="350">
        <v>2430.5</v>
      </c>
      <c r="U46" s="350">
        <v>2318.4</v>
      </c>
      <c r="V46" s="350">
        <v>2992.5</v>
      </c>
      <c r="W46" s="350">
        <v>2543.1277272361322</v>
      </c>
      <c r="X46" s="361">
        <v>1597.2</v>
      </c>
      <c r="Y46" s="148"/>
    </row>
    <row r="47" spans="1:25" ht="3.75" customHeight="1" x14ac:dyDescent="0.15">
      <c r="B47" s="189"/>
      <c r="C47" s="201"/>
      <c r="D47" s="189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</row>
    <row r="48" spans="1:25" x14ac:dyDescent="0.15">
      <c r="B48" s="191" t="s">
        <v>108</v>
      </c>
      <c r="C48" s="149" t="s">
        <v>110</v>
      </c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</row>
    <row r="49" spans="2:26" x14ac:dyDescent="0.15">
      <c r="B49" s="232" t="s">
        <v>111</v>
      </c>
      <c r="C49" s="149" t="s">
        <v>270</v>
      </c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</row>
    <row r="50" spans="2:26" x14ac:dyDescent="0.15">
      <c r="B50" s="232" t="s">
        <v>202</v>
      </c>
      <c r="C50" s="149" t="s">
        <v>113</v>
      </c>
      <c r="X50" s="148"/>
      <c r="Y50" s="148"/>
      <c r="Z50" s="148"/>
    </row>
    <row r="51" spans="2:26" x14ac:dyDescent="0.15">
      <c r="B51" s="232"/>
      <c r="X51" s="148"/>
      <c r="Y51" s="148"/>
      <c r="Z51" s="148"/>
    </row>
    <row r="52" spans="2:26" x14ac:dyDescent="0.15">
      <c r="X52" s="710"/>
      <c r="Y52" s="148"/>
      <c r="Z52" s="148"/>
    </row>
    <row r="53" spans="2:26" x14ac:dyDescent="0.15">
      <c r="X53" s="347"/>
      <c r="Y53" s="148"/>
      <c r="Z53" s="148"/>
    </row>
    <row r="54" spans="2:26" x14ac:dyDescent="0.15">
      <c r="X54" s="347"/>
      <c r="Y54" s="148"/>
      <c r="Z54" s="148"/>
    </row>
    <row r="55" spans="2:26" x14ac:dyDescent="0.15">
      <c r="X55" s="347"/>
      <c r="Y55" s="148"/>
      <c r="Z55" s="148"/>
    </row>
    <row r="56" spans="2:26" x14ac:dyDescent="0.15">
      <c r="X56" s="347"/>
      <c r="Y56" s="148"/>
      <c r="Z56" s="148"/>
    </row>
    <row r="57" spans="2:26" x14ac:dyDescent="0.15">
      <c r="X57" s="347"/>
      <c r="Y57" s="148"/>
      <c r="Z57" s="148"/>
    </row>
    <row r="58" spans="2:26" x14ac:dyDescent="0.15">
      <c r="X58" s="347"/>
      <c r="Y58" s="148"/>
      <c r="Z58" s="148"/>
    </row>
    <row r="59" spans="2:26" x14ac:dyDescent="0.15">
      <c r="X59" s="347"/>
      <c r="Y59" s="148"/>
      <c r="Z59" s="148"/>
    </row>
    <row r="60" spans="2:26" x14ac:dyDescent="0.15">
      <c r="X60" s="347"/>
      <c r="Y60" s="148"/>
      <c r="Z60" s="148"/>
    </row>
    <row r="61" spans="2:26" x14ac:dyDescent="0.15">
      <c r="X61" s="347"/>
      <c r="Y61" s="148"/>
      <c r="Z61" s="148"/>
    </row>
    <row r="62" spans="2:26" x14ac:dyDescent="0.15">
      <c r="X62" s="148"/>
      <c r="Y62" s="148"/>
      <c r="Z62" s="148"/>
    </row>
    <row r="63" spans="2:26" x14ac:dyDescent="0.15">
      <c r="X63" s="148"/>
      <c r="Y63" s="148"/>
      <c r="Z63" s="148"/>
    </row>
  </sheetData>
  <phoneticPr fontId="6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7.875" style="149" customWidth="1"/>
    <col min="13" max="15" width="5.875" style="149" customWidth="1"/>
    <col min="16" max="16" width="8" style="149" customWidth="1"/>
    <col min="17" max="19" width="5.875" style="149" customWidth="1"/>
    <col min="20" max="20" width="8" style="149" customWidth="1"/>
    <col min="21" max="16384" width="7.5" style="149"/>
  </cols>
  <sheetData>
    <row r="1" spans="1:23" ht="15" customHeight="1" x14ac:dyDescent="0.15">
      <c r="B1" s="147"/>
      <c r="C1" s="362"/>
      <c r="D1" s="362"/>
    </row>
    <row r="2" spans="1:23" ht="12.75" customHeight="1" x14ac:dyDescent="0.15">
      <c r="B2" s="149" t="str">
        <f>近和41!B3&amp;"（つづき）"</f>
        <v>(1)和牛チルド「4」の品目別価格（つづき）</v>
      </c>
      <c r="C2" s="331"/>
      <c r="D2" s="331"/>
    </row>
    <row r="3" spans="1:23" ht="12.75" customHeight="1" x14ac:dyDescent="0.15">
      <c r="B3" s="148"/>
      <c r="C3" s="333"/>
      <c r="D3" s="333"/>
      <c r="E3" s="148"/>
      <c r="F3" s="148"/>
      <c r="G3" s="148"/>
      <c r="H3" s="148"/>
      <c r="I3" s="148"/>
      <c r="J3" s="148"/>
      <c r="P3" s="334" t="s">
        <v>87</v>
      </c>
    </row>
    <row r="4" spans="1:23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23" ht="12" customHeight="1" x14ac:dyDescent="0.15">
      <c r="A5" s="178"/>
      <c r="B5" s="311"/>
      <c r="C5" s="336" t="s">
        <v>262</v>
      </c>
      <c r="D5" s="337"/>
      <c r="E5" s="338" t="s">
        <v>117</v>
      </c>
      <c r="F5" s="339"/>
      <c r="G5" s="339"/>
      <c r="H5" s="340"/>
      <c r="I5" s="338" t="s">
        <v>271</v>
      </c>
      <c r="J5" s="339"/>
      <c r="K5" s="339"/>
      <c r="L5" s="340"/>
      <c r="M5" s="338" t="s">
        <v>272</v>
      </c>
      <c r="N5" s="339"/>
      <c r="O5" s="339"/>
      <c r="P5" s="340"/>
      <c r="Q5" s="170"/>
      <c r="R5" s="170"/>
      <c r="S5" s="170"/>
      <c r="T5" s="170"/>
      <c r="U5" s="148"/>
      <c r="V5" s="148"/>
      <c r="W5" s="148"/>
    </row>
    <row r="6" spans="1:23" ht="12" customHeight="1" x14ac:dyDescent="0.15">
      <c r="A6" s="178"/>
      <c r="B6" s="341" t="s">
        <v>265</v>
      </c>
      <c r="C6" s="342"/>
      <c r="D6" s="343"/>
      <c r="E6" s="183" t="s">
        <v>95</v>
      </c>
      <c r="F6" s="162" t="s">
        <v>96</v>
      </c>
      <c r="G6" s="239" t="s">
        <v>97</v>
      </c>
      <c r="H6" s="162" t="s">
        <v>98</v>
      </c>
      <c r="I6" s="183" t="s">
        <v>95</v>
      </c>
      <c r="J6" s="162" t="s">
        <v>96</v>
      </c>
      <c r="K6" s="239" t="s">
        <v>97</v>
      </c>
      <c r="L6" s="162" t="s">
        <v>98</v>
      </c>
      <c r="M6" s="183" t="s">
        <v>95</v>
      </c>
      <c r="N6" s="162" t="s">
        <v>96</v>
      </c>
      <c r="O6" s="239" t="s">
        <v>97</v>
      </c>
      <c r="P6" s="162" t="s">
        <v>98</v>
      </c>
      <c r="Q6" s="170"/>
      <c r="R6" s="170"/>
      <c r="S6" s="170"/>
      <c r="T6" s="170"/>
      <c r="U6" s="148"/>
      <c r="V6" s="148"/>
      <c r="W6" s="148"/>
    </row>
    <row r="7" spans="1:23" ht="13.5" x14ac:dyDescent="0.15">
      <c r="A7" s="178"/>
      <c r="B7" s="165"/>
      <c r="C7" s="166"/>
      <c r="D7" s="179"/>
      <c r="E7" s="167"/>
      <c r="F7" s="168"/>
      <c r="G7" s="169" t="s">
        <v>99</v>
      </c>
      <c r="H7" s="168"/>
      <c r="I7" s="167"/>
      <c r="J7" s="168"/>
      <c r="K7" s="169" t="s">
        <v>99</v>
      </c>
      <c r="L7" s="168"/>
      <c r="M7" s="167"/>
      <c r="N7" s="168"/>
      <c r="O7" s="169" t="s">
        <v>99</v>
      </c>
      <c r="P7" s="168"/>
      <c r="Q7" s="170"/>
      <c r="R7" s="170"/>
      <c r="S7" s="170"/>
      <c r="T7" s="170"/>
      <c r="U7" s="148"/>
      <c r="V7" s="148"/>
      <c r="W7" s="148"/>
    </row>
    <row r="8" spans="1:23" ht="13.5" x14ac:dyDescent="0.15">
      <c r="A8" s="178"/>
      <c r="B8" s="344" t="s">
        <v>0</v>
      </c>
      <c r="C8" s="148">
        <v>19</v>
      </c>
      <c r="D8" s="171" t="s">
        <v>1</v>
      </c>
      <c r="E8" s="345">
        <v>2310</v>
      </c>
      <c r="F8" s="346">
        <v>3045</v>
      </c>
      <c r="G8" s="347">
        <v>2479</v>
      </c>
      <c r="H8" s="346">
        <v>40283</v>
      </c>
      <c r="I8" s="345">
        <v>1365</v>
      </c>
      <c r="J8" s="346">
        <v>1722</v>
      </c>
      <c r="K8" s="347">
        <v>1541</v>
      </c>
      <c r="L8" s="346">
        <v>77502</v>
      </c>
      <c r="M8" s="345">
        <v>2625</v>
      </c>
      <c r="N8" s="346">
        <v>3098</v>
      </c>
      <c r="O8" s="347">
        <v>2744</v>
      </c>
      <c r="P8" s="346">
        <v>444100</v>
      </c>
      <c r="Q8" s="170"/>
      <c r="R8" s="170"/>
      <c r="S8" s="170"/>
      <c r="T8" s="170"/>
      <c r="U8" s="148"/>
      <c r="V8" s="148"/>
      <c r="W8" s="148"/>
    </row>
    <row r="9" spans="1:23" ht="13.5" x14ac:dyDescent="0.15">
      <c r="A9" s="178"/>
      <c r="B9" s="174"/>
      <c r="C9" s="148">
        <v>20</v>
      </c>
      <c r="D9" s="178"/>
      <c r="E9" s="345">
        <v>2199</v>
      </c>
      <c r="F9" s="346">
        <v>2814</v>
      </c>
      <c r="G9" s="347">
        <v>2397</v>
      </c>
      <c r="H9" s="346">
        <v>37860</v>
      </c>
      <c r="I9" s="345">
        <v>1313</v>
      </c>
      <c r="J9" s="346">
        <v>1722</v>
      </c>
      <c r="K9" s="347">
        <v>1518</v>
      </c>
      <c r="L9" s="346">
        <v>80372</v>
      </c>
      <c r="M9" s="345">
        <v>2468</v>
      </c>
      <c r="N9" s="346">
        <v>3203</v>
      </c>
      <c r="O9" s="347">
        <v>2665</v>
      </c>
      <c r="P9" s="346">
        <v>439630</v>
      </c>
      <c r="Q9" s="170"/>
      <c r="R9" s="170"/>
      <c r="S9" s="170"/>
      <c r="T9" s="170"/>
      <c r="U9" s="148"/>
      <c r="V9" s="148"/>
      <c r="W9" s="148"/>
    </row>
    <row r="10" spans="1:23" x14ac:dyDescent="0.15">
      <c r="A10" s="178"/>
      <c r="B10" s="174"/>
      <c r="C10" s="148">
        <v>21</v>
      </c>
      <c r="D10" s="178"/>
      <c r="E10" s="345">
        <v>1890</v>
      </c>
      <c r="F10" s="346">
        <v>2762</v>
      </c>
      <c r="G10" s="347">
        <v>2254</v>
      </c>
      <c r="H10" s="346">
        <v>39070</v>
      </c>
      <c r="I10" s="345">
        <v>1155</v>
      </c>
      <c r="J10" s="346">
        <v>1680</v>
      </c>
      <c r="K10" s="347">
        <v>1441</v>
      </c>
      <c r="L10" s="346">
        <v>75954</v>
      </c>
      <c r="M10" s="345">
        <v>2100</v>
      </c>
      <c r="N10" s="346">
        <v>3140</v>
      </c>
      <c r="O10" s="347">
        <v>2438</v>
      </c>
      <c r="P10" s="346">
        <v>465256</v>
      </c>
      <c r="Q10" s="148"/>
      <c r="R10" s="148"/>
      <c r="S10" s="148"/>
      <c r="T10" s="148"/>
      <c r="U10" s="148"/>
      <c r="V10" s="148"/>
      <c r="W10" s="148"/>
    </row>
    <row r="11" spans="1:23" ht="13.5" x14ac:dyDescent="0.15">
      <c r="A11" s="178"/>
      <c r="B11" s="174"/>
      <c r="C11" s="148">
        <v>22</v>
      </c>
      <c r="D11" s="178"/>
      <c r="E11" s="346">
        <v>1902</v>
      </c>
      <c r="F11" s="346">
        <v>2625</v>
      </c>
      <c r="G11" s="346">
        <v>2234</v>
      </c>
      <c r="H11" s="346">
        <v>36715</v>
      </c>
      <c r="I11" s="346">
        <v>1208</v>
      </c>
      <c r="J11" s="346">
        <v>1596</v>
      </c>
      <c r="K11" s="346">
        <v>1358</v>
      </c>
      <c r="L11" s="346">
        <v>86991</v>
      </c>
      <c r="M11" s="346">
        <v>2205</v>
      </c>
      <c r="N11" s="346">
        <v>2940</v>
      </c>
      <c r="O11" s="346">
        <v>2481</v>
      </c>
      <c r="P11" s="348">
        <v>504478</v>
      </c>
      <c r="Q11" s="148"/>
      <c r="R11" s="170"/>
      <c r="S11" s="170"/>
      <c r="T11" s="170"/>
      <c r="U11" s="170"/>
      <c r="V11" s="170"/>
      <c r="W11" s="148"/>
    </row>
    <row r="12" spans="1:23" ht="13.5" x14ac:dyDescent="0.15">
      <c r="A12" s="148"/>
      <c r="B12" s="349"/>
      <c r="C12" s="166">
        <v>23</v>
      </c>
      <c r="D12" s="179"/>
      <c r="E12" s="180">
        <v>1992.9</v>
      </c>
      <c r="F12" s="180">
        <v>2730</v>
      </c>
      <c r="G12" s="180">
        <v>2220.6821622349871</v>
      </c>
      <c r="H12" s="180">
        <v>38743.5</v>
      </c>
      <c r="I12" s="180">
        <v>1207.5</v>
      </c>
      <c r="J12" s="180">
        <v>1627.5</v>
      </c>
      <c r="K12" s="180">
        <v>1356.619037265003</v>
      </c>
      <c r="L12" s="180">
        <v>118217.80000000002</v>
      </c>
      <c r="M12" s="180">
        <v>2205</v>
      </c>
      <c r="N12" s="180">
        <v>2940</v>
      </c>
      <c r="O12" s="180">
        <v>2444.427887395816</v>
      </c>
      <c r="P12" s="181">
        <v>512666.3</v>
      </c>
      <c r="Q12" s="148"/>
      <c r="R12" s="170"/>
      <c r="S12" s="170"/>
      <c r="T12" s="170"/>
      <c r="U12" s="170"/>
      <c r="V12" s="170"/>
      <c r="W12" s="148"/>
    </row>
    <row r="13" spans="1:23" x14ac:dyDescent="0.15">
      <c r="A13" s="148"/>
      <c r="B13" s="174" t="s">
        <v>266</v>
      </c>
      <c r="C13" s="148">
        <v>6</v>
      </c>
      <c r="D13" s="178" t="s">
        <v>267</v>
      </c>
      <c r="E13" s="346">
        <v>2215.5</v>
      </c>
      <c r="F13" s="346">
        <v>2614.5</v>
      </c>
      <c r="G13" s="346">
        <v>2319.7947610823257</v>
      </c>
      <c r="H13" s="173">
        <v>2529.5</v>
      </c>
      <c r="I13" s="173">
        <v>1365</v>
      </c>
      <c r="J13" s="173">
        <v>1543.5</v>
      </c>
      <c r="K13" s="173">
        <v>1439.3822205551392</v>
      </c>
      <c r="L13" s="173">
        <v>8294.7000000000007</v>
      </c>
      <c r="M13" s="173">
        <v>2310</v>
      </c>
      <c r="N13" s="173">
        <v>2730</v>
      </c>
      <c r="O13" s="173">
        <v>2431.331970270689</v>
      </c>
      <c r="P13" s="178">
        <v>33434.6</v>
      </c>
    </row>
    <row r="14" spans="1:23" x14ac:dyDescent="0.15">
      <c r="A14" s="148"/>
      <c r="B14" s="174"/>
      <c r="C14" s="148">
        <v>7</v>
      </c>
      <c r="D14" s="178"/>
      <c r="E14" s="346">
        <v>1995</v>
      </c>
      <c r="F14" s="346">
        <v>2478</v>
      </c>
      <c r="G14" s="346">
        <v>2107.7601917723478</v>
      </c>
      <c r="H14" s="173">
        <v>2287</v>
      </c>
      <c r="I14" s="173">
        <v>1260</v>
      </c>
      <c r="J14" s="173">
        <v>1575</v>
      </c>
      <c r="K14" s="173">
        <v>1330.7198086452456</v>
      </c>
      <c r="L14" s="173">
        <v>6872.1</v>
      </c>
      <c r="M14" s="173">
        <v>2310</v>
      </c>
      <c r="N14" s="173">
        <v>2730</v>
      </c>
      <c r="O14" s="173">
        <v>2389.9843642463875</v>
      </c>
      <c r="P14" s="178">
        <v>43511.8</v>
      </c>
    </row>
    <row r="15" spans="1:23" x14ac:dyDescent="0.15">
      <c r="A15" s="148"/>
      <c r="B15" s="174"/>
      <c r="C15" s="148">
        <v>8</v>
      </c>
      <c r="D15" s="178"/>
      <c r="E15" s="346">
        <v>2238.6</v>
      </c>
      <c r="F15" s="346">
        <v>2238.6</v>
      </c>
      <c r="G15" s="346">
        <v>2239.1280701754386</v>
      </c>
      <c r="H15" s="173">
        <v>2918.6</v>
      </c>
      <c r="I15" s="173">
        <v>1207.5</v>
      </c>
      <c r="J15" s="173">
        <v>1627.5</v>
      </c>
      <c r="K15" s="173">
        <v>1302.8408853985688</v>
      </c>
      <c r="L15" s="173">
        <v>6383.2</v>
      </c>
      <c r="M15" s="173">
        <v>2310</v>
      </c>
      <c r="N15" s="173">
        <v>2730</v>
      </c>
      <c r="O15" s="173">
        <v>2373.3699282736434</v>
      </c>
      <c r="P15" s="178">
        <v>49686.1</v>
      </c>
    </row>
    <row r="16" spans="1:23" x14ac:dyDescent="0.15">
      <c r="A16" s="148"/>
      <c r="B16" s="174"/>
      <c r="C16" s="148">
        <v>9</v>
      </c>
      <c r="D16" s="178"/>
      <c r="E16" s="346">
        <v>1992.9</v>
      </c>
      <c r="F16" s="346">
        <v>2233.35</v>
      </c>
      <c r="G16" s="346">
        <v>2064.9671446522289</v>
      </c>
      <c r="H16" s="173">
        <v>2550.4</v>
      </c>
      <c r="I16" s="173">
        <v>1260</v>
      </c>
      <c r="J16" s="173">
        <v>1627.5</v>
      </c>
      <c r="K16" s="173">
        <v>1327.9351745880929</v>
      </c>
      <c r="L16" s="173">
        <v>10147.6</v>
      </c>
      <c r="M16" s="173">
        <v>2310</v>
      </c>
      <c r="N16" s="173">
        <v>2730</v>
      </c>
      <c r="O16" s="173">
        <v>2445.8053480938652</v>
      </c>
      <c r="P16" s="178">
        <v>42161.599999999999</v>
      </c>
    </row>
    <row r="17" spans="1:17" x14ac:dyDescent="0.15">
      <c r="A17" s="148"/>
      <c r="B17" s="174"/>
      <c r="C17" s="148">
        <v>10</v>
      </c>
      <c r="D17" s="178"/>
      <c r="E17" s="346">
        <v>2000.25</v>
      </c>
      <c r="F17" s="346">
        <v>2383.5</v>
      </c>
      <c r="G17" s="346">
        <v>2106.1515988945916</v>
      </c>
      <c r="H17" s="173">
        <v>2965.5</v>
      </c>
      <c r="I17" s="173">
        <v>1312.5</v>
      </c>
      <c r="J17" s="173">
        <v>1543.5</v>
      </c>
      <c r="K17" s="173">
        <v>1349.9469574582656</v>
      </c>
      <c r="L17" s="173">
        <v>11598.2</v>
      </c>
      <c r="M17" s="173">
        <v>2310</v>
      </c>
      <c r="N17" s="173">
        <v>2730</v>
      </c>
      <c r="O17" s="173">
        <v>2435.3180492001552</v>
      </c>
      <c r="P17" s="178">
        <v>48335.6</v>
      </c>
    </row>
    <row r="18" spans="1:17" x14ac:dyDescent="0.15">
      <c r="A18" s="148"/>
      <c r="B18" s="174"/>
      <c r="C18" s="148">
        <v>11</v>
      </c>
      <c r="D18" s="178"/>
      <c r="E18" s="346">
        <v>2121</v>
      </c>
      <c r="F18" s="346">
        <v>2656.5</v>
      </c>
      <c r="G18" s="346">
        <v>2200.5469099032016</v>
      </c>
      <c r="H18" s="173">
        <v>2245.3000000000002</v>
      </c>
      <c r="I18" s="173">
        <v>1365</v>
      </c>
      <c r="J18" s="173">
        <v>1596</v>
      </c>
      <c r="K18" s="173">
        <v>1376.5701932618247</v>
      </c>
      <c r="L18" s="173">
        <v>12048.3</v>
      </c>
      <c r="M18" s="173">
        <v>2310</v>
      </c>
      <c r="N18" s="173">
        <v>2730</v>
      </c>
      <c r="O18" s="173">
        <v>2386.5551498196278</v>
      </c>
      <c r="P18" s="178">
        <v>40297.599999999999</v>
      </c>
    </row>
    <row r="19" spans="1:17" x14ac:dyDescent="0.15">
      <c r="A19" s="148"/>
      <c r="B19" s="174"/>
      <c r="C19" s="148">
        <v>12</v>
      </c>
      <c r="D19" s="178"/>
      <c r="E19" s="346">
        <v>2104.2000000000003</v>
      </c>
      <c r="F19" s="346">
        <v>2545.2000000000003</v>
      </c>
      <c r="G19" s="346">
        <v>2280.1658875091312</v>
      </c>
      <c r="H19" s="173">
        <v>7275.5</v>
      </c>
      <c r="I19" s="173">
        <v>1260</v>
      </c>
      <c r="J19" s="173">
        <v>1543.5</v>
      </c>
      <c r="K19" s="173">
        <v>1318.8259756097561</v>
      </c>
      <c r="L19" s="173">
        <v>11251.8</v>
      </c>
      <c r="M19" s="173">
        <v>2205</v>
      </c>
      <c r="N19" s="173">
        <v>2940</v>
      </c>
      <c r="O19" s="173">
        <v>2343.4708916761133</v>
      </c>
      <c r="P19" s="178">
        <v>65962.899999999994</v>
      </c>
    </row>
    <row r="20" spans="1:17" x14ac:dyDescent="0.15">
      <c r="A20" s="148"/>
      <c r="B20" s="174" t="s">
        <v>268</v>
      </c>
      <c r="C20" s="148">
        <v>1</v>
      </c>
      <c r="D20" s="178" t="s">
        <v>267</v>
      </c>
      <c r="E20" s="346">
        <v>0</v>
      </c>
      <c r="F20" s="346">
        <v>0</v>
      </c>
      <c r="G20" s="346">
        <v>0</v>
      </c>
      <c r="H20" s="173">
        <v>4305.6000000000004</v>
      </c>
      <c r="I20" s="346">
        <v>0</v>
      </c>
      <c r="J20" s="346">
        <v>0</v>
      </c>
      <c r="K20" s="346">
        <v>0</v>
      </c>
      <c r="L20" s="173">
        <v>9632.2999999999993</v>
      </c>
      <c r="M20" s="346">
        <v>0</v>
      </c>
      <c r="N20" s="346">
        <v>0</v>
      </c>
      <c r="O20" s="346">
        <v>0</v>
      </c>
      <c r="P20" s="178">
        <v>49643</v>
      </c>
    </row>
    <row r="21" spans="1:17" x14ac:dyDescent="0.15">
      <c r="A21" s="148"/>
      <c r="B21" s="174"/>
      <c r="C21" s="148">
        <v>2</v>
      </c>
      <c r="D21" s="178"/>
      <c r="E21" s="346">
        <v>1785</v>
      </c>
      <c r="F21" s="346">
        <v>2625</v>
      </c>
      <c r="G21" s="346">
        <v>2104.2345679012342</v>
      </c>
      <c r="H21" s="173">
        <v>2304</v>
      </c>
      <c r="I21" s="346">
        <v>1050</v>
      </c>
      <c r="J21" s="346">
        <v>1470</v>
      </c>
      <c r="K21" s="346">
        <v>1312.1537692905517</v>
      </c>
      <c r="L21" s="173">
        <v>7990.3</v>
      </c>
      <c r="M21" s="346">
        <v>2100</v>
      </c>
      <c r="N21" s="346">
        <v>3115.35</v>
      </c>
      <c r="O21" s="346">
        <v>2322.6993233821595</v>
      </c>
      <c r="P21" s="178">
        <v>38635.4</v>
      </c>
    </row>
    <row r="22" spans="1:17" x14ac:dyDescent="0.15">
      <c r="A22" s="148"/>
      <c r="B22" s="174"/>
      <c r="C22" s="148">
        <v>3</v>
      </c>
      <c r="D22" s="178"/>
      <c r="E22" s="346">
        <v>1753.5</v>
      </c>
      <c r="F22" s="346">
        <v>2835</v>
      </c>
      <c r="G22" s="346">
        <v>2142.8187500000004</v>
      </c>
      <c r="H22" s="173">
        <v>2366.4</v>
      </c>
      <c r="I22" s="346">
        <v>1102.5</v>
      </c>
      <c r="J22" s="346">
        <v>1438.5</v>
      </c>
      <c r="K22" s="346">
        <v>1285.8459827470554</v>
      </c>
      <c r="L22" s="173">
        <v>9228.7999999999993</v>
      </c>
      <c r="M22" s="346">
        <v>2100</v>
      </c>
      <c r="N22" s="346">
        <v>3115.35</v>
      </c>
      <c r="O22" s="346">
        <v>2297.3494449030472</v>
      </c>
      <c r="P22" s="178">
        <v>41950.2</v>
      </c>
    </row>
    <row r="23" spans="1:17" x14ac:dyDescent="0.15">
      <c r="A23" s="148"/>
      <c r="B23" s="174"/>
      <c r="C23" s="148">
        <v>4</v>
      </c>
      <c r="D23" s="178"/>
      <c r="E23" s="346">
        <v>1833.3000000000002</v>
      </c>
      <c r="F23" s="346">
        <v>2339.4</v>
      </c>
      <c r="G23" s="346">
        <v>2107.3829130548988</v>
      </c>
      <c r="H23" s="173">
        <v>2332.8000000000002</v>
      </c>
      <c r="I23" s="346">
        <v>1102.5</v>
      </c>
      <c r="J23" s="346">
        <v>1438.5</v>
      </c>
      <c r="K23" s="346">
        <v>1287.0768851195066</v>
      </c>
      <c r="L23" s="173">
        <v>6886.4</v>
      </c>
      <c r="M23" s="346">
        <v>2100</v>
      </c>
      <c r="N23" s="346">
        <v>3150</v>
      </c>
      <c r="O23" s="346">
        <v>2219.6699746982581</v>
      </c>
      <c r="P23" s="178">
        <v>46041</v>
      </c>
    </row>
    <row r="24" spans="1:17" x14ac:dyDescent="0.15">
      <c r="A24" s="148"/>
      <c r="B24" s="174"/>
      <c r="C24" s="148">
        <v>5</v>
      </c>
      <c r="D24" s="178"/>
      <c r="E24" s="346">
        <v>1995</v>
      </c>
      <c r="F24" s="346">
        <v>2835</v>
      </c>
      <c r="G24" s="346">
        <v>2127.6868047446383</v>
      </c>
      <c r="H24" s="148">
        <v>3618.3</v>
      </c>
      <c r="I24" s="348">
        <v>1050</v>
      </c>
      <c r="J24" s="346">
        <v>1417.5</v>
      </c>
      <c r="K24" s="346">
        <v>1256.1623932975031</v>
      </c>
      <c r="L24" s="173">
        <v>10056.200000000001</v>
      </c>
      <c r="M24" s="346">
        <v>2205</v>
      </c>
      <c r="N24" s="346">
        <v>2415</v>
      </c>
      <c r="O24" s="346">
        <v>2271.5408423395934</v>
      </c>
      <c r="P24" s="178">
        <v>57702.3</v>
      </c>
    </row>
    <row r="25" spans="1:17" x14ac:dyDescent="0.15">
      <c r="A25" s="148"/>
      <c r="B25" s="349"/>
      <c r="C25" s="166">
        <v>6</v>
      </c>
      <c r="D25" s="179"/>
      <c r="E25" s="350">
        <v>1946.7</v>
      </c>
      <c r="F25" s="350">
        <v>2299.5</v>
      </c>
      <c r="G25" s="350">
        <v>2081.6744645647582</v>
      </c>
      <c r="H25" s="145">
        <v>2371</v>
      </c>
      <c r="I25" s="350">
        <v>1050</v>
      </c>
      <c r="J25" s="350">
        <v>1379.7</v>
      </c>
      <c r="K25" s="350">
        <v>1294.9028678454902</v>
      </c>
      <c r="L25" s="145">
        <v>8227.6</v>
      </c>
      <c r="M25" s="350">
        <v>2205</v>
      </c>
      <c r="N25" s="350">
        <v>2940</v>
      </c>
      <c r="O25" s="350">
        <v>2307.8339470539968</v>
      </c>
      <c r="P25" s="179">
        <v>49185.7</v>
      </c>
    </row>
    <row r="27" spans="1:17" x14ac:dyDescent="0.15">
      <c r="P27" s="148"/>
      <c r="Q27" s="148"/>
    </row>
    <row r="28" spans="1:17" x14ac:dyDescent="0.15">
      <c r="P28" s="148"/>
      <c r="Q28" s="148"/>
    </row>
    <row r="29" spans="1:17" x14ac:dyDescent="0.15">
      <c r="P29" s="148"/>
      <c r="Q29" s="148"/>
    </row>
    <row r="30" spans="1:17" x14ac:dyDescent="0.15">
      <c r="P30" s="148"/>
      <c r="Q30" s="148"/>
    </row>
    <row r="31" spans="1:17" x14ac:dyDescent="0.15">
      <c r="P31" s="148"/>
      <c r="Q31" s="148"/>
    </row>
    <row r="48" ht="3.75" customHeight="1" x14ac:dyDescent="0.15"/>
    <row r="49" spans="2:2" x14ac:dyDescent="0.15">
      <c r="B49" s="150"/>
    </row>
    <row r="50" spans="2:2" x14ac:dyDescent="0.15">
      <c r="B50" s="150"/>
    </row>
    <row r="51" spans="2:2" x14ac:dyDescent="0.15">
      <c r="B51" s="150"/>
    </row>
    <row r="52" spans="2:2" x14ac:dyDescent="0.15">
      <c r="B52" s="150"/>
    </row>
  </sheetData>
  <phoneticPr fontId="6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8"/>
  <sheetViews>
    <sheetView zoomScale="75" zoomScaleNormal="75" workbookViewId="0"/>
  </sheetViews>
  <sheetFormatPr defaultColWidth="7.5" defaultRowHeight="12" x14ac:dyDescent="0.15"/>
  <cols>
    <col min="1" max="1" width="0.75" style="149" customWidth="1"/>
    <col min="2" max="2" width="5.5" style="149" customWidth="1"/>
    <col min="3" max="3" width="2.875" style="149" customWidth="1"/>
    <col min="4" max="4" width="5.375" style="149" customWidth="1"/>
    <col min="5" max="7" width="5.875" style="149" customWidth="1"/>
    <col min="8" max="8" width="7.625" style="149" customWidth="1"/>
    <col min="9" max="11" width="5.875" style="149" customWidth="1"/>
    <col min="12" max="12" width="7.75" style="149" customWidth="1"/>
    <col min="13" max="15" width="5.875" style="149" customWidth="1"/>
    <col min="16" max="16" width="7.5" style="149" customWidth="1"/>
    <col min="17" max="19" width="5.875" style="149" customWidth="1"/>
    <col min="20" max="20" width="7.75" style="149" customWidth="1"/>
    <col min="21" max="23" width="5.875" style="149" customWidth="1"/>
    <col min="24" max="24" width="7.625" style="149" customWidth="1"/>
    <col min="25" max="16384" width="7.5" style="149"/>
  </cols>
  <sheetData>
    <row r="1" spans="2:31" ht="15" customHeight="1" x14ac:dyDescent="0.15">
      <c r="B1" s="362"/>
      <c r="C1" s="362"/>
      <c r="D1" s="362"/>
    </row>
    <row r="2" spans="2:31" ht="12.75" customHeight="1" x14ac:dyDescent="0.15">
      <c r="B2" s="149" t="s">
        <v>273</v>
      </c>
      <c r="C2" s="331"/>
      <c r="D2" s="331"/>
    </row>
    <row r="3" spans="2:31" ht="12.75" customHeight="1" x14ac:dyDescent="0.15">
      <c r="B3" s="331"/>
      <c r="C3" s="331"/>
      <c r="D3" s="331"/>
      <c r="X3" s="150" t="s">
        <v>87</v>
      </c>
      <c r="Z3" s="148"/>
      <c r="AA3" s="148"/>
      <c r="AB3" s="148"/>
      <c r="AC3" s="148"/>
      <c r="AD3" s="148"/>
      <c r="AE3" s="148"/>
    </row>
    <row r="4" spans="2:31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Z4" s="148"/>
      <c r="AA4" s="148"/>
      <c r="AB4" s="148"/>
      <c r="AC4" s="148"/>
      <c r="AD4" s="148"/>
      <c r="AE4" s="148"/>
    </row>
    <row r="5" spans="2:31" ht="13.5" customHeight="1" x14ac:dyDescent="0.15">
      <c r="B5" s="151"/>
      <c r="C5" s="338" t="s">
        <v>262</v>
      </c>
      <c r="D5" s="337"/>
      <c r="E5" s="363" t="s">
        <v>274</v>
      </c>
      <c r="F5" s="364"/>
      <c r="G5" s="364"/>
      <c r="H5" s="365"/>
      <c r="I5" s="363" t="s">
        <v>275</v>
      </c>
      <c r="J5" s="364"/>
      <c r="K5" s="364"/>
      <c r="L5" s="365"/>
      <c r="M5" s="363" t="s">
        <v>276</v>
      </c>
      <c r="N5" s="364"/>
      <c r="O5" s="364"/>
      <c r="P5" s="365"/>
      <c r="Q5" s="363" t="s">
        <v>277</v>
      </c>
      <c r="R5" s="364"/>
      <c r="S5" s="364"/>
      <c r="T5" s="365"/>
      <c r="U5" s="363" t="s">
        <v>136</v>
      </c>
      <c r="V5" s="364"/>
      <c r="W5" s="364"/>
      <c r="X5" s="365"/>
      <c r="Z5" s="170"/>
      <c r="AA5" s="170"/>
      <c r="AB5" s="170"/>
      <c r="AC5" s="170"/>
      <c r="AD5" s="170"/>
      <c r="AE5" s="170"/>
    </row>
    <row r="6" spans="2:31" ht="13.5" customHeight="1" x14ac:dyDescent="0.15">
      <c r="B6" s="341" t="s">
        <v>278</v>
      </c>
      <c r="C6" s="366"/>
      <c r="D6" s="367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Q6" s="368" t="s">
        <v>279</v>
      </c>
      <c r="R6" s="368" t="s">
        <v>177</v>
      </c>
      <c r="S6" s="368" t="s">
        <v>280</v>
      </c>
      <c r="T6" s="368" t="s">
        <v>98</v>
      </c>
      <c r="U6" s="368" t="s">
        <v>279</v>
      </c>
      <c r="V6" s="368" t="s">
        <v>177</v>
      </c>
      <c r="W6" s="368" t="s">
        <v>280</v>
      </c>
      <c r="X6" s="368" t="s">
        <v>98</v>
      </c>
      <c r="Z6" s="170"/>
      <c r="AA6" s="170"/>
      <c r="AB6" s="170"/>
      <c r="AC6" s="170"/>
      <c r="AD6" s="170"/>
      <c r="AE6" s="170"/>
    </row>
    <row r="7" spans="2:31" ht="13.5" customHeight="1" x14ac:dyDescent="0.15">
      <c r="B7" s="165"/>
      <c r="C7" s="166"/>
      <c r="D7" s="166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Q7" s="369"/>
      <c r="R7" s="369"/>
      <c r="S7" s="369" t="s">
        <v>281</v>
      </c>
      <c r="T7" s="369"/>
      <c r="U7" s="369"/>
      <c r="V7" s="369"/>
      <c r="W7" s="369" t="s">
        <v>281</v>
      </c>
      <c r="X7" s="369"/>
      <c r="Z7" s="170"/>
      <c r="AA7" s="170"/>
      <c r="AB7" s="170"/>
      <c r="AC7" s="170"/>
      <c r="AD7" s="170"/>
      <c r="AE7" s="170"/>
    </row>
    <row r="8" spans="2:31" ht="13.5" customHeight="1" x14ac:dyDescent="0.15">
      <c r="B8" s="174" t="s">
        <v>282</v>
      </c>
      <c r="C8" s="332">
        <v>19</v>
      </c>
      <c r="D8" s="149" t="s">
        <v>283</v>
      </c>
      <c r="E8" s="346">
        <v>2730</v>
      </c>
      <c r="F8" s="346">
        <v>4200</v>
      </c>
      <c r="G8" s="346">
        <v>3323</v>
      </c>
      <c r="H8" s="346">
        <v>547512</v>
      </c>
      <c r="I8" s="346">
        <v>2100</v>
      </c>
      <c r="J8" s="346">
        <v>3045</v>
      </c>
      <c r="K8" s="346">
        <v>2571</v>
      </c>
      <c r="L8" s="346">
        <v>455794</v>
      </c>
      <c r="M8" s="346">
        <v>1575</v>
      </c>
      <c r="N8" s="346">
        <v>2310</v>
      </c>
      <c r="O8" s="346">
        <v>1981</v>
      </c>
      <c r="P8" s="346">
        <v>310877</v>
      </c>
      <c r="Q8" s="346">
        <v>6510</v>
      </c>
      <c r="R8" s="346">
        <v>7665</v>
      </c>
      <c r="S8" s="346">
        <v>7026</v>
      </c>
      <c r="T8" s="346">
        <v>123773</v>
      </c>
      <c r="U8" s="346">
        <v>5250</v>
      </c>
      <c r="V8" s="346">
        <v>6300</v>
      </c>
      <c r="W8" s="346">
        <v>5635</v>
      </c>
      <c r="X8" s="346">
        <v>219500</v>
      </c>
      <c r="Y8" s="148"/>
      <c r="Z8" s="170"/>
      <c r="AA8" s="170"/>
      <c r="AB8" s="170"/>
      <c r="AC8" s="170"/>
      <c r="AD8" s="170"/>
      <c r="AE8" s="170"/>
    </row>
    <row r="9" spans="2:31" ht="13.5" customHeight="1" x14ac:dyDescent="0.15">
      <c r="B9" s="174"/>
      <c r="C9" s="332">
        <v>20</v>
      </c>
      <c r="E9" s="346">
        <v>2205</v>
      </c>
      <c r="F9" s="346">
        <v>3990</v>
      </c>
      <c r="G9" s="346">
        <v>3056</v>
      </c>
      <c r="H9" s="346">
        <v>531022</v>
      </c>
      <c r="I9" s="346">
        <v>1785</v>
      </c>
      <c r="J9" s="346">
        <v>2940</v>
      </c>
      <c r="K9" s="346">
        <v>2386</v>
      </c>
      <c r="L9" s="346">
        <v>517307</v>
      </c>
      <c r="M9" s="346">
        <v>1313</v>
      </c>
      <c r="N9" s="346">
        <v>2100</v>
      </c>
      <c r="O9" s="346">
        <v>1679</v>
      </c>
      <c r="P9" s="346">
        <v>410882</v>
      </c>
      <c r="Q9" s="346">
        <v>5775</v>
      </c>
      <c r="R9" s="346">
        <v>7665</v>
      </c>
      <c r="S9" s="346">
        <v>6756</v>
      </c>
      <c r="T9" s="346">
        <v>133789</v>
      </c>
      <c r="U9" s="346">
        <v>3990</v>
      </c>
      <c r="V9" s="346">
        <v>6090</v>
      </c>
      <c r="W9" s="346">
        <v>5030</v>
      </c>
      <c r="X9" s="346">
        <v>242064</v>
      </c>
      <c r="Y9" s="148"/>
      <c r="Z9" s="170"/>
      <c r="AA9" s="170"/>
      <c r="AB9" s="170"/>
      <c r="AC9" s="170"/>
      <c r="AD9" s="170"/>
      <c r="AE9" s="170"/>
    </row>
    <row r="10" spans="2:31" ht="13.5" customHeight="1" x14ac:dyDescent="0.15">
      <c r="B10" s="174"/>
      <c r="C10" s="332">
        <v>21</v>
      </c>
      <c r="D10" s="148"/>
      <c r="E10" s="346">
        <v>2100</v>
      </c>
      <c r="F10" s="346">
        <v>3990</v>
      </c>
      <c r="G10" s="346">
        <v>2835</v>
      </c>
      <c r="H10" s="346">
        <v>611086</v>
      </c>
      <c r="I10" s="346">
        <v>1785</v>
      </c>
      <c r="J10" s="346">
        <v>3045</v>
      </c>
      <c r="K10" s="346">
        <v>2277</v>
      </c>
      <c r="L10" s="346">
        <v>595928</v>
      </c>
      <c r="M10" s="346">
        <v>1155</v>
      </c>
      <c r="N10" s="346">
        <v>1995</v>
      </c>
      <c r="O10" s="346">
        <v>1568</v>
      </c>
      <c r="P10" s="346">
        <v>386916</v>
      </c>
      <c r="Q10" s="346">
        <v>4830</v>
      </c>
      <c r="R10" s="346">
        <v>7560</v>
      </c>
      <c r="S10" s="346">
        <v>6040</v>
      </c>
      <c r="T10" s="346">
        <v>133940</v>
      </c>
      <c r="U10" s="346">
        <v>3675</v>
      </c>
      <c r="V10" s="346">
        <v>5775</v>
      </c>
      <c r="W10" s="346">
        <v>4670</v>
      </c>
      <c r="X10" s="346">
        <v>289539</v>
      </c>
      <c r="Y10" s="148"/>
      <c r="Z10" s="347"/>
      <c r="AA10" s="148"/>
      <c r="AB10" s="148"/>
      <c r="AC10" s="148"/>
      <c r="AD10" s="148"/>
      <c r="AE10" s="148"/>
    </row>
    <row r="11" spans="2:31" ht="13.5" customHeight="1" x14ac:dyDescent="0.15">
      <c r="B11" s="174"/>
      <c r="C11" s="332">
        <v>22</v>
      </c>
      <c r="D11" s="178"/>
      <c r="E11" s="346">
        <v>1995</v>
      </c>
      <c r="F11" s="346">
        <v>3990</v>
      </c>
      <c r="G11" s="348">
        <v>2703</v>
      </c>
      <c r="H11" s="346">
        <v>632227</v>
      </c>
      <c r="I11" s="346">
        <v>1785</v>
      </c>
      <c r="J11" s="346">
        <v>2835</v>
      </c>
      <c r="K11" s="346">
        <v>2215</v>
      </c>
      <c r="L11" s="346">
        <v>656932</v>
      </c>
      <c r="M11" s="346">
        <v>1050</v>
      </c>
      <c r="N11" s="346">
        <v>1943</v>
      </c>
      <c r="O11" s="346">
        <v>1561</v>
      </c>
      <c r="P11" s="346">
        <v>405064</v>
      </c>
      <c r="Q11" s="346">
        <v>4725</v>
      </c>
      <c r="R11" s="346">
        <v>6930</v>
      </c>
      <c r="S11" s="346">
        <v>5796</v>
      </c>
      <c r="T11" s="346">
        <v>135831</v>
      </c>
      <c r="U11" s="346">
        <v>3990</v>
      </c>
      <c r="V11" s="346">
        <v>5408</v>
      </c>
      <c r="W11" s="346">
        <v>4590</v>
      </c>
      <c r="X11" s="348">
        <v>324837</v>
      </c>
      <c r="Y11" s="148"/>
      <c r="Z11" s="170"/>
      <c r="AA11" s="170"/>
      <c r="AB11" s="170"/>
      <c r="AC11" s="170"/>
      <c r="AD11" s="170"/>
      <c r="AE11" s="148"/>
    </row>
    <row r="12" spans="2:31" ht="13.5" customHeight="1" x14ac:dyDescent="0.15">
      <c r="B12" s="349"/>
      <c r="C12" s="309">
        <v>23</v>
      </c>
      <c r="D12" s="179"/>
      <c r="E12" s="180">
        <v>2205</v>
      </c>
      <c r="F12" s="180">
        <v>3990</v>
      </c>
      <c r="G12" s="180">
        <v>2696.6600373475144</v>
      </c>
      <c r="H12" s="180">
        <v>657153.6</v>
      </c>
      <c r="I12" s="180">
        <v>1785</v>
      </c>
      <c r="J12" s="180">
        <v>2730</v>
      </c>
      <c r="K12" s="180">
        <v>2208.0341745733726</v>
      </c>
      <c r="L12" s="180">
        <v>662941.79999999993</v>
      </c>
      <c r="M12" s="180">
        <v>1260</v>
      </c>
      <c r="N12" s="180">
        <v>1995</v>
      </c>
      <c r="O12" s="180">
        <v>1561.7381697509602</v>
      </c>
      <c r="P12" s="180">
        <v>418418.89999999997</v>
      </c>
      <c r="Q12" s="180">
        <v>4830</v>
      </c>
      <c r="R12" s="180">
        <v>6951</v>
      </c>
      <c r="S12" s="180">
        <v>5821.4680138271278</v>
      </c>
      <c r="T12" s="180">
        <v>143210.50000000003</v>
      </c>
      <c r="U12" s="180">
        <v>3990</v>
      </c>
      <c r="V12" s="180">
        <v>5512.5</v>
      </c>
      <c r="W12" s="180">
        <v>4520.0630273524239</v>
      </c>
      <c r="X12" s="181">
        <v>297618.09999999998</v>
      </c>
      <c r="Y12" s="148"/>
      <c r="Z12" s="170"/>
      <c r="AA12" s="170"/>
      <c r="AB12" s="170"/>
      <c r="AC12" s="170"/>
      <c r="AD12" s="170"/>
      <c r="AE12" s="148"/>
    </row>
    <row r="13" spans="2:31" ht="13.5" customHeight="1" x14ac:dyDescent="0.15">
      <c r="B13" s="174" t="s">
        <v>266</v>
      </c>
      <c r="C13" s="332">
        <v>6</v>
      </c>
      <c r="D13" s="178" t="s">
        <v>267</v>
      </c>
      <c r="E13" s="346">
        <v>2310</v>
      </c>
      <c r="F13" s="346">
        <v>2835</v>
      </c>
      <c r="G13" s="346">
        <v>2575.3969414991675</v>
      </c>
      <c r="H13" s="346">
        <v>47204.2</v>
      </c>
      <c r="I13" s="346">
        <v>1890</v>
      </c>
      <c r="J13" s="346">
        <v>2425.5</v>
      </c>
      <c r="K13" s="346">
        <v>2149.225342688916</v>
      </c>
      <c r="L13" s="346">
        <v>48485.799999999996</v>
      </c>
      <c r="M13" s="346">
        <v>1522.5</v>
      </c>
      <c r="N13" s="346">
        <v>1995</v>
      </c>
      <c r="O13" s="346">
        <v>1736.8036432959118</v>
      </c>
      <c r="P13" s="346">
        <v>30347</v>
      </c>
      <c r="Q13" s="346">
        <v>5145</v>
      </c>
      <c r="R13" s="346">
        <v>5880</v>
      </c>
      <c r="S13" s="346">
        <v>5520.1848075214011</v>
      </c>
      <c r="T13" s="346">
        <v>10322.800000000001</v>
      </c>
      <c r="U13" s="346">
        <v>4095</v>
      </c>
      <c r="V13" s="346">
        <v>4830</v>
      </c>
      <c r="W13" s="346">
        <v>4456.9139696711081</v>
      </c>
      <c r="X13" s="348">
        <v>24542.6</v>
      </c>
      <c r="Y13" s="148"/>
    </row>
    <row r="14" spans="2:31" ht="13.5" customHeight="1" x14ac:dyDescent="0.15">
      <c r="B14" s="174"/>
      <c r="C14" s="332">
        <v>7</v>
      </c>
      <c r="D14" s="178"/>
      <c r="E14" s="346">
        <v>2310</v>
      </c>
      <c r="F14" s="346">
        <v>2730</v>
      </c>
      <c r="G14" s="346">
        <v>2495.3002694794232</v>
      </c>
      <c r="H14" s="346">
        <v>44925.1</v>
      </c>
      <c r="I14" s="346">
        <v>1890</v>
      </c>
      <c r="J14" s="346">
        <v>2467.5</v>
      </c>
      <c r="K14" s="346">
        <v>2090.9471298410617</v>
      </c>
      <c r="L14" s="346">
        <v>43689.399999999994</v>
      </c>
      <c r="M14" s="346">
        <v>1522.5</v>
      </c>
      <c r="N14" s="346">
        <v>1890</v>
      </c>
      <c r="O14" s="346">
        <v>1629.3674654745485</v>
      </c>
      <c r="P14" s="346">
        <v>27371.899999999998</v>
      </c>
      <c r="Q14" s="346">
        <v>5250</v>
      </c>
      <c r="R14" s="346">
        <v>6090</v>
      </c>
      <c r="S14" s="346">
        <v>5639.4618491562042</v>
      </c>
      <c r="T14" s="346">
        <v>10674.7</v>
      </c>
      <c r="U14" s="346">
        <v>4095</v>
      </c>
      <c r="V14" s="346">
        <v>4830</v>
      </c>
      <c r="W14" s="346">
        <v>4399.5463835870487</v>
      </c>
      <c r="X14" s="348">
        <v>20074.899999999998</v>
      </c>
      <c r="Y14" s="148"/>
    </row>
    <row r="15" spans="2:31" ht="13.5" customHeight="1" x14ac:dyDescent="0.15">
      <c r="B15" s="174"/>
      <c r="C15" s="332">
        <v>8</v>
      </c>
      <c r="D15" s="178"/>
      <c r="E15" s="346">
        <v>2205</v>
      </c>
      <c r="F15" s="346">
        <v>2835</v>
      </c>
      <c r="G15" s="346">
        <v>2465.8342822299178</v>
      </c>
      <c r="H15" s="346">
        <v>62589.5</v>
      </c>
      <c r="I15" s="346">
        <v>1785</v>
      </c>
      <c r="J15" s="346">
        <v>2415</v>
      </c>
      <c r="K15" s="346">
        <v>2040.2004786173707</v>
      </c>
      <c r="L15" s="346">
        <v>59677</v>
      </c>
      <c r="M15" s="346">
        <v>1470</v>
      </c>
      <c r="N15" s="346">
        <v>1995</v>
      </c>
      <c r="O15" s="346">
        <v>1674.0143364928911</v>
      </c>
      <c r="P15" s="346">
        <v>42963.8</v>
      </c>
      <c r="Q15" s="346">
        <v>5250</v>
      </c>
      <c r="R15" s="346">
        <v>6615</v>
      </c>
      <c r="S15" s="346">
        <v>5834.6491212926849</v>
      </c>
      <c r="T15" s="346">
        <v>14203.1</v>
      </c>
      <c r="U15" s="346">
        <v>4095</v>
      </c>
      <c r="V15" s="346">
        <v>4725</v>
      </c>
      <c r="W15" s="346">
        <v>4411.8592113397908</v>
      </c>
      <c r="X15" s="348">
        <v>25608.9</v>
      </c>
      <c r="Y15" s="148"/>
    </row>
    <row r="16" spans="2:31" ht="13.5" customHeight="1" x14ac:dyDescent="0.15">
      <c r="B16" s="174"/>
      <c r="C16" s="332">
        <v>9</v>
      </c>
      <c r="D16" s="178"/>
      <c r="E16" s="346">
        <v>2205</v>
      </c>
      <c r="F16" s="346">
        <v>2730</v>
      </c>
      <c r="G16" s="346">
        <v>2464.236836919682</v>
      </c>
      <c r="H16" s="346">
        <v>44832.7</v>
      </c>
      <c r="I16" s="346">
        <v>1837.5</v>
      </c>
      <c r="J16" s="346">
        <v>2310</v>
      </c>
      <c r="K16" s="346">
        <v>2039.484401238456</v>
      </c>
      <c r="L16" s="346">
        <v>49952.1</v>
      </c>
      <c r="M16" s="346">
        <v>1447.3200000000002</v>
      </c>
      <c r="N16" s="346">
        <v>1890</v>
      </c>
      <c r="O16" s="346">
        <v>1590.9895525694037</v>
      </c>
      <c r="P16" s="346">
        <v>30154.2</v>
      </c>
      <c r="Q16" s="346">
        <v>5250</v>
      </c>
      <c r="R16" s="346">
        <v>6615</v>
      </c>
      <c r="S16" s="346">
        <v>5896.6710157267353</v>
      </c>
      <c r="T16" s="346">
        <v>9436.1999999999989</v>
      </c>
      <c r="U16" s="346">
        <v>3990</v>
      </c>
      <c r="V16" s="346">
        <v>4725</v>
      </c>
      <c r="W16" s="346">
        <v>4377.0742889937519</v>
      </c>
      <c r="X16" s="348">
        <v>18289.600000000002</v>
      </c>
      <c r="Y16" s="148"/>
    </row>
    <row r="17" spans="2:25" ht="13.5" customHeight="1" x14ac:dyDescent="0.15">
      <c r="B17" s="370"/>
      <c r="C17" s="371">
        <v>10</v>
      </c>
      <c r="D17" s="372"/>
      <c r="E17" s="373">
        <v>2310</v>
      </c>
      <c r="F17" s="373">
        <v>2940</v>
      </c>
      <c r="G17" s="373">
        <v>2630.3358700401163</v>
      </c>
      <c r="H17" s="373">
        <v>44443.6</v>
      </c>
      <c r="I17" s="373">
        <v>1890</v>
      </c>
      <c r="J17" s="373">
        <v>2520</v>
      </c>
      <c r="K17" s="373">
        <v>2200.2359389398621</v>
      </c>
      <c r="L17" s="373">
        <v>46590.899999999994</v>
      </c>
      <c r="M17" s="373">
        <v>1365</v>
      </c>
      <c r="N17" s="373">
        <v>1785</v>
      </c>
      <c r="O17" s="373">
        <v>1499.6910434515478</v>
      </c>
      <c r="P17" s="373">
        <v>25542.699999999997</v>
      </c>
      <c r="Q17" s="373">
        <v>5250</v>
      </c>
      <c r="R17" s="373">
        <v>6510</v>
      </c>
      <c r="S17" s="373">
        <v>5935.4339162819433</v>
      </c>
      <c r="T17" s="373">
        <v>10214.5</v>
      </c>
      <c r="U17" s="373">
        <v>3990</v>
      </c>
      <c r="V17" s="373">
        <v>4897.7250000000004</v>
      </c>
      <c r="W17" s="373">
        <v>4382.0820433632471</v>
      </c>
      <c r="X17" s="374">
        <v>16250.800000000001</v>
      </c>
      <c r="Y17" s="148"/>
    </row>
    <row r="18" spans="2:25" ht="13.5" customHeight="1" x14ac:dyDescent="0.15">
      <c r="B18" s="370"/>
      <c r="C18" s="371">
        <v>11</v>
      </c>
      <c r="D18" s="372"/>
      <c r="E18" s="373">
        <v>2520</v>
      </c>
      <c r="F18" s="373">
        <v>3360</v>
      </c>
      <c r="G18" s="374">
        <v>2899.4265236984811</v>
      </c>
      <c r="H18" s="373">
        <v>60655.799999999996</v>
      </c>
      <c r="I18" s="373">
        <v>2079</v>
      </c>
      <c r="J18" s="373">
        <v>2667</v>
      </c>
      <c r="K18" s="373">
        <v>2329.1904904847165</v>
      </c>
      <c r="L18" s="373">
        <v>60879.9</v>
      </c>
      <c r="M18" s="373">
        <v>1312.5</v>
      </c>
      <c r="N18" s="373">
        <v>1680</v>
      </c>
      <c r="O18" s="373">
        <v>1472.9524836671885</v>
      </c>
      <c r="P18" s="373">
        <v>41301.199999999997</v>
      </c>
      <c r="Q18" s="373">
        <v>5775</v>
      </c>
      <c r="R18" s="373">
        <v>6825</v>
      </c>
      <c r="S18" s="373">
        <v>6226.0394519253487</v>
      </c>
      <c r="T18" s="373">
        <v>14823.2</v>
      </c>
      <c r="U18" s="373">
        <v>4095</v>
      </c>
      <c r="V18" s="373">
        <v>5040</v>
      </c>
      <c r="W18" s="373">
        <v>4598.4074100667767</v>
      </c>
      <c r="X18" s="374">
        <v>28848.7</v>
      </c>
      <c r="Y18" s="148"/>
    </row>
    <row r="19" spans="2:25" ht="13.5" customHeight="1" x14ac:dyDescent="0.15">
      <c r="B19" s="370"/>
      <c r="C19" s="371">
        <v>12</v>
      </c>
      <c r="D19" s="372"/>
      <c r="E19" s="373">
        <v>2835</v>
      </c>
      <c r="F19" s="373">
        <v>3990</v>
      </c>
      <c r="G19" s="373">
        <v>3233.5552326246207</v>
      </c>
      <c r="H19" s="373">
        <v>73157.3</v>
      </c>
      <c r="I19" s="373">
        <v>2100</v>
      </c>
      <c r="J19" s="373">
        <v>2730</v>
      </c>
      <c r="K19" s="373">
        <v>2364.8052985963509</v>
      </c>
      <c r="L19" s="373">
        <v>71515.199999999997</v>
      </c>
      <c r="M19" s="373">
        <v>1260</v>
      </c>
      <c r="N19" s="373">
        <v>1680</v>
      </c>
      <c r="O19" s="373">
        <v>1442.4458393185232</v>
      </c>
      <c r="P19" s="373">
        <v>35502.6</v>
      </c>
      <c r="Q19" s="373">
        <v>5775</v>
      </c>
      <c r="R19" s="373">
        <v>6951</v>
      </c>
      <c r="S19" s="373">
        <v>6419.2894502596228</v>
      </c>
      <c r="T19" s="373">
        <v>15068.3</v>
      </c>
      <c r="U19" s="373">
        <v>4515</v>
      </c>
      <c r="V19" s="373">
        <v>5512.5</v>
      </c>
      <c r="W19" s="373">
        <v>4826.9106977605034</v>
      </c>
      <c r="X19" s="374">
        <v>35103.200000000004</v>
      </c>
      <c r="Y19" s="148"/>
    </row>
    <row r="20" spans="2:25" ht="13.5" customHeight="1" x14ac:dyDescent="0.15">
      <c r="B20" s="370" t="s">
        <v>268</v>
      </c>
      <c r="C20" s="371">
        <v>1</v>
      </c>
      <c r="D20" s="372" t="s">
        <v>267</v>
      </c>
      <c r="E20" s="373">
        <v>2520</v>
      </c>
      <c r="F20" s="373">
        <v>3675</v>
      </c>
      <c r="G20" s="373">
        <v>2969.6381729920558</v>
      </c>
      <c r="H20" s="373">
        <v>57033.899999999994</v>
      </c>
      <c r="I20" s="373">
        <v>1837.5</v>
      </c>
      <c r="J20" s="373">
        <v>2646</v>
      </c>
      <c r="K20" s="373">
        <v>2304.4310338816408</v>
      </c>
      <c r="L20" s="373">
        <v>53045.1</v>
      </c>
      <c r="M20" s="373">
        <v>1260</v>
      </c>
      <c r="N20" s="373">
        <v>1575</v>
      </c>
      <c r="O20" s="373">
        <v>1415.0723455104128</v>
      </c>
      <c r="P20" s="373">
        <v>37936.899999999994</v>
      </c>
      <c r="Q20" s="373">
        <v>5670</v>
      </c>
      <c r="R20" s="373">
        <v>6825</v>
      </c>
      <c r="S20" s="373">
        <v>6210.8585177221339</v>
      </c>
      <c r="T20" s="373">
        <v>10870.9</v>
      </c>
      <c r="U20" s="373">
        <v>4200</v>
      </c>
      <c r="V20" s="373">
        <v>5040</v>
      </c>
      <c r="W20" s="373">
        <v>4599.8454990777418</v>
      </c>
      <c r="X20" s="374">
        <v>26703.9</v>
      </c>
      <c r="Y20" s="148"/>
    </row>
    <row r="21" spans="2:25" ht="13.5" customHeight="1" x14ac:dyDescent="0.15">
      <c r="B21" s="370"/>
      <c r="C21" s="371">
        <v>2</v>
      </c>
      <c r="D21" s="372"/>
      <c r="E21" s="373">
        <v>2415</v>
      </c>
      <c r="F21" s="373">
        <v>3465</v>
      </c>
      <c r="G21" s="373">
        <v>2822.3060062451259</v>
      </c>
      <c r="H21" s="373">
        <v>50661.3</v>
      </c>
      <c r="I21" s="373">
        <v>1890</v>
      </c>
      <c r="J21" s="373">
        <v>2625</v>
      </c>
      <c r="K21" s="373">
        <v>2225.3750057814832</v>
      </c>
      <c r="L21" s="373">
        <v>54219</v>
      </c>
      <c r="M21" s="373">
        <v>1260</v>
      </c>
      <c r="N21" s="373">
        <v>1575</v>
      </c>
      <c r="O21" s="373">
        <v>1444.6287913844603</v>
      </c>
      <c r="P21" s="373">
        <v>36447.200000000004</v>
      </c>
      <c r="Q21" s="373">
        <v>5460</v>
      </c>
      <c r="R21" s="373">
        <v>6615</v>
      </c>
      <c r="S21" s="373">
        <v>6149.9665251440492</v>
      </c>
      <c r="T21" s="373">
        <v>11055.1</v>
      </c>
      <c r="U21" s="373">
        <v>4058.0400000000004</v>
      </c>
      <c r="V21" s="373">
        <v>4935</v>
      </c>
      <c r="W21" s="373">
        <v>4540.1733508127954</v>
      </c>
      <c r="X21" s="374">
        <v>24708.400000000001</v>
      </c>
      <c r="Y21" s="148"/>
    </row>
    <row r="22" spans="2:25" ht="13.5" customHeight="1" x14ac:dyDescent="0.15">
      <c r="B22" s="370"/>
      <c r="C22" s="371">
        <v>3</v>
      </c>
      <c r="D22" s="372"/>
      <c r="E22" s="373">
        <v>2310</v>
      </c>
      <c r="F22" s="373">
        <v>3150</v>
      </c>
      <c r="G22" s="373">
        <v>2635.6112689759821</v>
      </c>
      <c r="H22" s="373">
        <v>52847.899999999994</v>
      </c>
      <c r="I22" s="373">
        <v>1942.5</v>
      </c>
      <c r="J22" s="373">
        <v>2425.5</v>
      </c>
      <c r="K22" s="373">
        <v>2146.2630973251644</v>
      </c>
      <c r="L22" s="373">
        <v>49455.9</v>
      </c>
      <c r="M22" s="373">
        <v>1260</v>
      </c>
      <c r="N22" s="373">
        <v>1575</v>
      </c>
      <c r="O22" s="373">
        <v>1442.7317290238448</v>
      </c>
      <c r="P22" s="373">
        <v>29875.5</v>
      </c>
      <c r="Q22" s="373">
        <v>5678.505000000001</v>
      </c>
      <c r="R22" s="373">
        <v>6825</v>
      </c>
      <c r="S22" s="373">
        <v>6246.3871740016311</v>
      </c>
      <c r="T22" s="373">
        <v>11470.3</v>
      </c>
      <c r="U22" s="373">
        <v>4200</v>
      </c>
      <c r="V22" s="373">
        <v>4882.5</v>
      </c>
      <c r="W22" s="373">
        <v>4577.2446929688313</v>
      </c>
      <c r="X22" s="373">
        <v>24797.5</v>
      </c>
      <c r="Y22" s="148"/>
    </row>
    <row r="23" spans="2:25" ht="13.5" customHeight="1" x14ac:dyDescent="0.15">
      <c r="B23" s="370"/>
      <c r="C23" s="371">
        <v>4</v>
      </c>
      <c r="D23" s="372"/>
      <c r="E23" s="373">
        <v>2310</v>
      </c>
      <c r="F23" s="373">
        <v>2835</v>
      </c>
      <c r="G23" s="373">
        <v>2580.210612306455</v>
      </c>
      <c r="H23" s="373">
        <v>71261.100000000006</v>
      </c>
      <c r="I23" s="373">
        <v>1995</v>
      </c>
      <c r="J23" s="373">
        <v>2467.5</v>
      </c>
      <c r="K23" s="373">
        <v>2151.7644988019401</v>
      </c>
      <c r="L23" s="373">
        <v>49263.8</v>
      </c>
      <c r="M23" s="373">
        <v>1365</v>
      </c>
      <c r="N23" s="373">
        <v>1785</v>
      </c>
      <c r="O23" s="373">
        <v>1511.4476577816206</v>
      </c>
      <c r="P23" s="373">
        <v>38328.5</v>
      </c>
      <c r="Q23" s="373">
        <v>5775</v>
      </c>
      <c r="R23" s="373">
        <v>6825</v>
      </c>
      <c r="S23" s="373">
        <v>6328.248372624912</v>
      </c>
      <c r="T23" s="373">
        <v>16350.900000000001</v>
      </c>
      <c r="U23" s="373">
        <v>4200</v>
      </c>
      <c r="V23" s="373">
        <v>4928.8050000000003</v>
      </c>
      <c r="W23" s="373">
        <v>4586.3224702901089</v>
      </c>
      <c r="X23" s="374">
        <v>22552.2</v>
      </c>
      <c r="Y23" s="148"/>
    </row>
    <row r="24" spans="2:25" ht="13.5" customHeight="1" x14ac:dyDescent="0.15">
      <c r="B24" s="370"/>
      <c r="C24" s="371">
        <v>5</v>
      </c>
      <c r="D24" s="372"/>
      <c r="E24" s="373">
        <v>2205</v>
      </c>
      <c r="F24" s="373">
        <v>2940</v>
      </c>
      <c r="G24" s="373">
        <v>2607.7721269677568</v>
      </c>
      <c r="H24" s="373">
        <v>84788.9</v>
      </c>
      <c r="I24" s="373">
        <v>1994.6850000000002</v>
      </c>
      <c r="J24" s="373">
        <v>2499</v>
      </c>
      <c r="K24" s="373">
        <v>2161.3412596015364</v>
      </c>
      <c r="L24" s="373">
        <v>60198.5</v>
      </c>
      <c r="M24" s="373">
        <v>1417.5</v>
      </c>
      <c r="N24" s="373">
        <v>1785</v>
      </c>
      <c r="O24" s="373">
        <v>1520.7000976819324</v>
      </c>
      <c r="P24" s="373">
        <v>48845.5</v>
      </c>
      <c r="Q24" s="373">
        <v>5775</v>
      </c>
      <c r="R24" s="373">
        <v>6825</v>
      </c>
      <c r="S24" s="374">
        <v>6320.8668291809781</v>
      </c>
      <c r="T24" s="373">
        <v>19421.599999999999</v>
      </c>
      <c r="U24" s="373">
        <v>4200</v>
      </c>
      <c r="V24" s="374">
        <v>4987.5</v>
      </c>
      <c r="W24" s="373">
        <v>4551.7655319007881</v>
      </c>
      <c r="X24" s="374">
        <v>27569.1</v>
      </c>
      <c r="Y24" s="148"/>
    </row>
    <row r="25" spans="2:25" ht="13.5" customHeight="1" x14ac:dyDescent="0.15">
      <c r="B25" s="375"/>
      <c r="C25" s="376">
        <v>6</v>
      </c>
      <c r="D25" s="377"/>
      <c r="E25" s="378">
        <v>2205</v>
      </c>
      <c r="F25" s="378">
        <v>3045</v>
      </c>
      <c r="G25" s="378">
        <v>2588.3656098037</v>
      </c>
      <c r="H25" s="378">
        <v>71617.7</v>
      </c>
      <c r="I25" s="378">
        <v>1995</v>
      </c>
      <c r="J25" s="378">
        <v>2520</v>
      </c>
      <c r="K25" s="378">
        <v>2194.8377559600353</v>
      </c>
      <c r="L25" s="378">
        <v>53357.299999999996</v>
      </c>
      <c r="M25" s="378">
        <v>1417.5</v>
      </c>
      <c r="N25" s="378">
        <v>1837.5</v>
      </c>
      <c r="O25" s="378">
        <v>1498.7783848739862</v>
      </c>
      <c r="P25" s="378">
        <v>31007.599999999999</v>
      </c>
      <c r="Q25" s="378">
        <v>5775</v>
      </c>
      <c r="R25" s="378">
        <v>6825</v>
      </c>
      <c r="S25" s="378">
        <v>6310.9470907895575</v>
      </c>
      <c r="T25" s="378">
        <v>16399.599999999999</v>
      </c>
      <c r="U25" s="378">
        <v>4095</v>
      </c>
      <c r="V25" s="378">
        <v>5040</v>
      </c>
      <c r="W25" s="378">
        <v>4585.4400072344542</v>
      </c>
      <c r="X25" s="379">
        <v>24449.9</v>
      </c>
      <c r="Y25" s="148"/>
    </row>
    <row r="26" spans="2:25" ht="13.5" customHeight="1" x14ac:dyDescent="0.15">
      <c r="B26" s="380"/>
      <c r="C26" s="381"/>
      <c r="D26" s="38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148"/>
    </row>
    <row r="27" spans="2:25" ht="13.5" customHeight="1" x14ac:dyDescent="0.15">
      <c r="B27" s="383"/>
      <c r="C27" s="381"/>
      <c r="D27" s="384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148"/>
    </row>
    <row r="28" spans="2:25" ht="13.5" customHeight="1" x14ac:dyDescent="0.15">
      <c r="B28" s="385" t="s">
        <v>129</v>
      </c>
      <c r="C28" s="381"/>
      <c r="D28" s="382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148"/>
    </row>
    <row r="29" spans="2:25" ht="13.5" customHeight="1" x14ac:dyDescent="0.15">
      <c r="B29" s="386">
        <v>41066</v>
      </c>
      <c r="C29" s="387"/>
      <c r="D29" s="388">
        <v>41072</v>
      </c>
      <c r="E29" s="346">
        <v>2205</v>
      </c>
      <c r="F29" s="346">
        <v>2940</v>
      </c>
      <c r="G29" s="346">
        <v>2592.0832128223678</v>
      </c>
      <c r="H29" s="346">
        <v>18287.5</v>
      </c>
      <c r="I29" s="346">
        <v>1995</v>
      </c>
      <c r="J29" s="346">
        <v>2499</v>
      </c>
      <c r="K29" s="346">
        <v>2210.1508446243179</v>
      </c>
      <c r="L29" s="346">
        <v>13548.3</v>
      </c>
      <c r="M29" s="346">
        <v>1417.5</v>
      </c>
      <c r="N29" s="346">
        <v>1732.5</v>
      </c>
      <c r="O29" s="346">
        <v>1491.9505057478173</v>
      </c>
      <c r="P29" s="346">
        <v>7893.3</v>
      </c>
      <c r="Q29" s="346">
        <v>5775</v>
      </c>
      <c r="R29" s="346">
        <v>6825</v>
      </c>
      <c r="S29" s="346">
        <v>6308.1618173421093</v>
      </c>
      <c r="T29" s="346">
        <v>4317.7</v>
      </c>
      <c r="U29" s="346">
        <v>4200</v>
      </c>
      <c r="V29" s="346">
        <v>5040</v>
      </c>
      <c r="W29" s="346">
        <v>4594.8456217003459</v>
      </c>
      <c r="X29" s="346">
        <v>7110.7</v>
      </c>
      <c r="Y29" s="148"/>
    </row>
    <row r="30" spans="2:25" ht="13.5" customHeight="1" x14ac:dyDescent="0.15">
      <c r="B30" s="389" t="s">
        <v>130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148"/>
    </row>
    <row r="31" spans="2:25" ht="13.5" customHeight="1" x14ac:dyDescent="0.15">
      <c r="B31" s="386">
        <v>41073</v>
      </c>
      <c r="C31" s="387"/>
      <c r="D31" s="388">
        <v>41079</v>
      </c>
      <c r="E31" s="245">
        <v>2205</v>
      </c>
      <c r="F31" s="245">
        <v>2940</v>
      </c>
      <c r="G31" s="245">
        <v>2550.0055626895737</v>
      </c>
      <c r="H31" s="245">
        <v>16583.7</v>
      </c>
      <c r="I31" s="245">
        <v>1995</v>
      </c>
      <c r="J31" s="245">
        <v>2520</v>
      </c>
      <c r="K31" s="245">
        <v>2193.1512275590221</v>
      </c>
      <c r="L31" s="245">
        <v>12933.6</v>
      </c>
      <c r="M31" s="245">
        <v>1417.5</v>
      </c>
      <c r="N31" s="245">
        <v>1732.5</v>
      </c>
      <c r="O31" s="245">
        <v>1502.6400386582841</v>
      </c>
      <c r="P31" s="245">
        <v>8306.9</v>
      </c>
      <c r="Q31" s="245">
        <v>5775</v>
      </c>
      <c r="R31" s="245">
        <v>6825</v>
      </c>
      <c r="S31" s="245">
        <v>6341.1047388260631</v>
      </c>
      <c r="T31" s="245">
        <v>4330.3</v>
      </c>
      <c r="U31" s="245">
        <v>4200</v>
      </c>
      <c r="V31" s="245">
        <v>5040</v>
      </c>
      <c r="W31" s="245">
        <v>4603.4767151138849</v>
      </c>
      <c r="X31" s="245">
        <v>5748.2</v>
      </c>
      <c r="Y31" s="148"/>
    </row>
    <row r="32" spans="2:25" ht="13.5" customHeight="1" x14ac:dyDescent="0.15">
      <c r="B32" s="389" t="s">
        <v>131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148"/>
    </row>
    <row r="33" spans="2:25" ht="13.5" customHeight="1" x14ac:dyDescent="0.15">
      <c r="B33" s="386">
        <v>41080</v>
      </c>
      <c r="C33" s="387"/>
      <c r="D33" s="388">
        <v>41086</v>
      </c>
      <c r="E33" s="245">
        <v>2205</v>
      </c>
      <c r="F33" s="245">
        <v>3045</v>
      </c>
      <c r="G33" s="245">
        <v>2589.3656265548389</v>
      </c>
      <c r="H33" s="245">
        <v>14832.2</v>
      </c>
      <c r="I33" s="245">
        <v>1995</v>
      </c>
      <c r="J33" s="245">
        <v>2520</v>
      </c>
      <c r="K33" s="245">
        <v>2184.54094497704</v>
      </c>
      <c r="L33" s="245">
        <v>12241</v>
      </c>
      <c r="M33" s="245">
        <v>1417.5</v>
      </c>
      <c r="N33" s="245">
        <v>1785</v>
      </c>
      <c r="O33" s="245">
        <v>1482.448198103267</v>
      </c>
      <c r="P33" s="245">
        <v>7108.9</v>
      </c>
      <c r="Q33" s="245">
        <v>5775</v>
      </c>
      <c r="R33" s="245">
        <v>6825</v>
      </c>
      <c r="S33" s="245">
        <v>6303.1413959085457</v>
      </c>
      <c r="T33" s="245">
        <v>3375.3</v>
      </c>
      <c r="U33" s="245">
        <v>4200</v>
      </c>
      <c r="V33" s="245">
        <v>5040</v>
      </c>
      <c r="W33" s="245">
        <v>4619.3957469814386</v>
      </c>
      <c r="X33" s="245">
        <v>5069.3</v>
      </c>
      <c r="Y33" s="148"/>
    </row>
    <row r="34" spans="2:25" ht="13.5" customHeight="1" x14ac:dyDescent="0.15">
      <c r="B34" s="389" t="s">
        <v>132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148"/>
    </row>
    <row r="35" spans="2:25" ht="13.5" customHeight="1" x14ac:dyDescent="0.15">
      <c r="B35" s="386">
        <v>41087</v>
      </c>
      <c r="C35" s="387"/>
      <c r="D35" s="388">
        <v>41093</v>
      </c>
      <c r="E35" s="245">
        <v>2205</v>
      </c>
      <c r="F35" s="245">
        <v>3045</v>
      </c>
      <c r="G35" s="245">
        <v>2620.1909871244675</v>
      </c>
      <c r="H35" s="245">
        <v>21914.3</v>
      </c>
      <c r="I35" s="245">
        <v>1995</v>
      </c>
      <c r="J35" s="245">
        <v>2520</v>
      </c>
      <c r="K35" s="245">
        <v>2192.5734355679979</v>
      </c>
      <c r="L35" s="245">
        <v>14634.4</v>
      </c>
      <c r="M35" s="245">
        <v>1417.5</v>
      </c>
      <c r="N35" s="245">
        <v>1837.5</v>
      </c>
      <c r="O35" s="245">
        <v>1512.936208125446</v>
      </c>
      <c r="P35" s="245">
        <v>7698.5</v>
      </c>
      <c r="Q35" s="245">
        <v>5775</v>
      </c>
      <c r="R35" s="245">
        <v>6825</v>
      </c>
      <c r="S35" s="245">
        <v>6286.7135126837393</v>
      </c>
      <c r="T35" s="245">
        <v>4376.3</v>
      </c>
      <c r="U35" s="245">
        <v>4095</v>
      </c>
      <c r="V35" s="245">
        <v>5040</v>
      </c>
      <c r="W35" s="245">
        <v>4530.7495892340194</v>
      </c>
      <c r="X35" s="245">
        <v>6521.7</v>
      </c>
      <c r="Y35" s="148"/>
    </row>
    <row r="36" spans="2:25" ht="13.5" customHeight="1" x14ac:dyDescent="0.15">
      <c r="B36" s="389" t="s">
        <v>133</v>
      </c>
      <c r="C36" s="390"/>
      <c r="D36" s="388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148"/>
    </row>
    <row r="37" spans="2:25" ht="13.5" customHeight="1" x14ac:dyDescent="0.15">
      <c r="B37" s="391"/>
      <c r="C37" s="392"/>
      <c r="D37" s="393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148"/>
    </row>
    <row r="38" spans="2:25" ht="3.75" customHeight="1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2:25" ht="13.5" customHeight="1" x14ac:dyDescent="0.15">
      <c r="B39" s="150" t="s">
        <v>108</v>
      </c>
      <c r="C39" s="149" t="s">
        <v>284</v>
      </c>
    </row>
    <row r="40" spans="2:25" ht="13.5" customHeight="1" x14ac:dyDescent="0.15">
      <c r="B40" s="188" t="s">
        <v>111</v>
      </c>
      <c r="C40" s="149" t="s">
        <v>270</v>
      </c>
      <c r="X40" s="347"/>
      <c r="Y40" s="148"/>
    </row>
    <row r="41" spans="2:25" ht="13.5" customHeight="1" x14ac:dyDescent="0.15">
      <c r="B41" s="188" t="s">
        <v>202</v>
      </c>
      <c r="C41" s="149" t="s">
        <v>113</v>
      </c>
      <c r="X41" s="347"/>
      <c r="Y41" s="148"/>
    </row>
    <row r="42" spans="2:25" ht="13.5" customHeight="1" x14ac:dyDescent="0.15">
      <c r="B42" s="188"/>
      <c r="X42" s="347"/>
      <c r="Y42" s="148"/>
    </row>
    <row r="43" spans="2:25" x14ac:dyDescent="0.15"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347"/>
      <c r="Y43" s="148"/>
    </row>
    <row r="44" spans="2:25" x14ac:dyDescent="0.15">
      <c r="X44" s="347"/>
      <c r="Y44" s="148"/>
    </row>
    <row r="45" spans="2:25" x14ac:dyDescent="0.15">
      <c r="X45" s="347"/>
      <c r="Y45" s="148"/>
    </row>
    <row r="46" spans="2:25" x14ac:dyDescent="0.15">
      <c r="X46" s="347"/>
      <c r="Y46" s="148"/>
    </row>
    <row r="47" spans="2:25" x14ac:dyDescent="0.15">
      <c r="X47" s="347"/>
      <c r="Y47" s="148"/>
    </row>
    <row r="48" spans="2:25" x14ac:dyDescent="0.15">
      <c r="X48" s="347"/>
      <c r="Y48" s="148"/>
    </row>
    <row r="49" spans="24:25" x14ac:dyDescent="0.15">
      <c r="X49" s="347"/>
      <c r="Y49" s="148"/>
    </row>
    <row r="50" spans="24:25" x14ac:dyDescent="0.15">
      <c r="X50" s="347"/>
      <c r="Y50" s="148"/>
    </row>
    <row r="51" spans="24:25" x14ac:dyDescent="0.15">
      <c r="X51" s="347"/>
      <c r="Y51" s="148"/>
    </row>
    <row r="52" spans="24:25" x14ac:dyDescent="0.15">
      <c r="X52" s="477"/>
      <c r="Y52" s="148"/>
    </row>
    <row r="53" spans="24:25" x14ac:dyDescent="0.15">
      <c r="X53" s="477"/>
      <c r="Y53" s="148"/>
    </row>
    <row r="54" spans="24:25" x14ac:dyDescent="0.15">
      <c r="X54" s="477"/>
      <c r="Y54" s="148"/>
    </row>
    <row r="55" spans="24:25" x14ac:dyDescent="0.15">
      <c r="X55" s="477"/>
      <c r="Y55" s="148"/>
    </row>
    <row r="56" spans="24:25" x14ac:dyDescent="0.15">
      <c r="X56" s="477"/>
      <c r="Y56" s="148"/>
    </row>
    <row r="57" spans="24:25" x14ac:dyDescent="0.15">
      <c r="X57" s="148"/>
      <c r="Y57" s="148"/>
    </row>
    <row r="58" spans="24:25" x14ac:dyDescent="0.15">
      <c r="X58" s="148"/>
      <c r="Y58" s="148"/>
    </row>
  </sheetData>
  <phoneticPr fontId="6"/>
  <conditionalFormatting sqref="B37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3"/>
  <sheetViews>
    <sheetView zoomScale="75" zoomScaleNormal="75" workbookViewId="0"/>
  </sheetViews>
  <sheetFormatPr defaultColWidth="7.5" defaultRowHeight="12" x14ac:dyDescent="0.15"/>
  <cols>
    <col min="1" max="1" width="0.75" style="149" customWidth="1"/>
    <col min="2" max="2" width="5.875" style="149" customWidth="1"/>
    <col min="3" max="3" width="2.5" style="149" customWidth="1"/>
    <col min="4" max="4" width="6" style="149" customWidth="1"/>
    <col min="5" max="7" width="5.875" style="149" customWidth="1"/>
    <col min="8" max="8" width="7.5" style="149" customWidth="1"/>
    <col min="9" max="11" width="5.875" style="149" customWidth="1"/>
    <col min="12" max="12" width="7.5" style="149" customWidth="1"/>
    <col min="13" max="15" width="5.875" style="149" customWidth="1"/>
    <col min="16" max="16" width="7.625" style="149" customWidth="1"/>
    <col min="17" max="19" width="5.875" style="149" customWidth="1"/>
    <col min="20" max="20" width="7.75" style="149" customWidth="1"/>
    <col min="21" max="23" width="5.875" style="149" customWidth="1"/>
    <col min="24" max="24" width="7.625" style="149" customWidth="1"/>
    <col min="25" max="16384" width="7.5" style="149"/>
  </cols>
  <sheetData>
    <row r="1" spans="2:31" ht="15" customHeight="1" x14ac:dyDescent="0.15">
      <c r="B1" s="362"/>
      <c r="C1" s="362"/>
      <c r="D1" s="362"/>
    </row>
    <row r="2" spans="2:31" ht="12.75" customHeight="1" x14ac:dyDescent="0.15">
      <c r="B2" s="149" t="str">
        <f>近和31!B2&amp;"　（つづき）"</f>
        <v>(2)和牛チルド「3」の品目別価格　（つづき）</v>
      </c>
      <c r="C2" s="331"/>
      <c r="D2" s="331"/>
    </row>
    <row r="3" spans="2:31" ht="12.75" customHeight="1" x14ac:dyDescent="0.15">
      <c r="B3" s="331"/>
      <c r="C3" s="331"/>
      <c r="D3" s="331"/>
      <c r="X3" s="150" t="s">
        <v>87</v>
      </c>
    </row>
    <row r="4" spans="2:31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2:31" ht="13.5" customHeight="1" x14ac:dyDescent="0.15">
      <c r="B5" s="151"/>
      <c r="C5" s="338" t="s">
        <v>262</v>
      </c>
      <c r="D5" s="337"/>
      <c r="E5" s="363" t="s">
        <v>285</v>
      </c>
      <c r="F5" s="364"/>
      <c r="G5" s="364"/>
      <c r="H5" s="365"/>
      <c r="I5" s="363" t="s">
        <v>286</v>
      </c>
      <c r="J5" s="364"/>
      <c r="K5" s="364"/>
      <c r="L5" s="365"/>
      <c r="M5" s="363" t="s">
        <v>287</v>
      </c>
      <c r="N5" s="364"/>
      <c r="O5" s="364"/>
      <c r="P5" s="365"/>
      <c r="Q5" s="363" t="s">
        <v>288</v>
      </c>
      <c r="R5" s="364"/>
      <c r="S5" s="364"/>
      <c r="T5" s="365"/>
      <c r="U5" s="363" t="s">
        <v>289</v>
      </c>
      <c r="V5" s="364"/>
      <c r="W5" s="364"/>
      <c r="X5" s="365"/>
      <c r="Z5" s="170"/>
      <c r="AA5" s="170"/>
      <c r="AB5" s="170"/>
      <c r="AC5" s="170"/>
      <c r="AD5" s="170"/>
      <c r="AE5" s="170"/>
    </row>
    <row r="6" spans="2:31" ht="13.5" customHeight="1" x14ac:dyDescent="0.15">
      <c r="B6" s="341" t="s">
        <v>278</v>
      </c>
      <c r="C6" s="366"/>
      <c r="D6" s="367"/>
      <c r="E6" s="368" t="s">
        <v>279</v>
      </c>
      <c r="F6" s="395" t="s">
        <v>177</v>
      </c>
      <c r="G6" s="368" t="s">
        <v>280</v>
      </c>
      <c r="H6" s="396" t="s">
        <v>98</v>
      </c>
      <c r="I6" s="368" t="s">
        <v>279</v>
      </c>
      <c r="J6" s="395" t="s">
        <v>177</v>
      </c>
      <c r="K6" s="368" t="s">
        <v>280</v>
      </c>
      <c r="L6" s="396" t="s">
        <v>98</v>
      </c>
      <c r="M6" s="368" t="s">
        <v>279</v>
      </c>
      <c r="N6" s="395" t="s">
        <v>177</v>
      </c>
      <c r="O6" s="368" t="s">
        <v>280</v>
      </c>
      <c r="P6" s="396" t="s">
        <v>98</v>
      </c>
      <c r="Q6" s="368" t="s">
        <v>279</v>
      </c>
      <c r="R6" s="395" t="s">
        <v>177</v>
      </c>
      <c r="S6" s="368" t="s">
        <v>280</v>
      </c>
      <c r="T6" s="396" t="s">
        <v>98</v>
      </c>
      <c r="U6" s="368" t="s">
        <v>279</v>
      </c>
      <c r="V6" s="395" t="s">
        <v>177</v>
      </c>
      <c r="W6" s="368" t="s">
        <v>280</v>
      </c>
      <c r="X6" s="396" t="s">
        <v>98</v>
      </c>
      <c r="Z6" s="170"/>
      <c r="AA6" s="170"/>
      <c r="AB6" s="170"/>
      <c r="AC6" s="170"/>
      <c r="AD6" s="170"/>
      <c r="AE6" s="170"/>
    </row>
    <row r="7" spans="2:31" ht="13.5" customHeight="1" x14ac:dyDescent="0.15">
      <c r="B7" s="165"/>
      <c r="C7" s="166"/>
      <c r="D7" s="166"/>
      <c r="E7" s="369"/>
      <c r="F7" s="397"/>
      <c r="G7" s="369" t="s">
        <v>281</v>
      </c>
      <c r="H7" s="398"/>
      <c r="I7" s="369"/>
      <c r="J7" s="397"/>
      <c r="K7" s="369" t="s">
        <v>281</v>
      </c>
      <c r="L7" s="398"/>
      <c r="M7" s="369"/>
      <c r="N7" s="397"/>
      <c r="O7" s="369" t="s">
        <v>281</v>
      </c>
      <c r="P7" s="398"/>
      <c r="Q7" s="369"/>
      <c r="R7" s="397"/>
      <c r="S7" s="369" t="s">
        <v>281</v>
      </c>
      <c r="T7" s="398"/>
      <c r="U7" s="369"/>
      <c r="V7" s="397"/>
      <c r="W7" s="369" t="s">
        <v>281</v>
      </c>
      <c r="X7" s="398"/>
      <c r="Z7" s="170"/>
      <c r="AA7" s="170"/>
      <c r="AB7" s="170"/>
      <c r="AC7" s="170"/>
      <c r="AD7" s="170"/>
      <c r="AE7" s="170"/>
    </row>
    <row r="8" spans="2:31" ht="13.5" customHeight="1" x14ac:dyDescent="0.15">
      <c r="B8" s="174" t="s">
        <v>0</v>
      </c>
      <c r="C8" s="332">
        <v>19</v>
      </c>
      <c r="D8" s="149" t="s">
        <v>1</v>
      </c>
      <c r="E8" s="346">
        <v>5513</v>
      </c>
      <c r="F8" s="347">
        <v>6825</v>
      </c>
      <c r="G8" s="346">
        <v>5843</v>
      </c>
      <c r="H8" s="348">
        <v>55794</v>
      </c>
      <c r="I8" s="346">
        <v>1365</v>
      </c>
      <c r="J8" s="347">
        <v>2100</v>
      </c>
      <c r="K8" s="346">
        <v>1867</v>
      </c>
      <c r="L8" s="348">
        <v>314484</v>
      </c>
      <c r="M8" s="346">
        <v>2205</v>
      </c>
      <c r="N8" s="347">
        <v>2783</v>
      </c>
      <c r="O8" s="346">
        <v>2480</v>
      </c>
      <c r="P8" s="348">
        <v>157136</v>
      </c>
      <c r="Q8" s="346">
        <v>2415</v>
      </c>
      <c r="R8" s="347">
        <v>2951</v>
      </c>
      <c r="S8" s="346">
        <v>2692</v>
      </c>
      <c r="T8" s="348">
        <v>147220</v>
      </c>
      <c r="U8" s="346">
        <v>2415</v>
      </c>
      <c r="V8" s="347">
        <v>2951</v>
      </c>
      <c r="W8" s="346">
        <v>2693</v>
      </c>
      <c r="X8" s="346">
        <v>115708</v>
      </c>
      <c r="Y8" s="148"/>
      <c r="Z8" s="170"/>
      <c r="AA8" s="170"/>
      <c r="AB8" s="170"/>
      <c r="AC8" s="170"/>
      <c r="AD8" s="170"/>
      <c r="AE8" s="170"/>
    </row>
    <row r="9" spans="2:31" ht="13.5" customHeight="1" x14ac:dyDescent="0.15">
      <c r="B9" s="174"/>
      <c r="C9" s="332">
        <v>20</v>
      </c>
      <c r="E9" s="346">
        <v>4305</v>
      </c>
      <c r="F9" s="347">
        <v>6615</v>
      </c>
      <c r="G9" s="346">
        <v>5397</v>
      </c>
      <c r="H9" s="348">
        <v>65151</v>
      </c>
      <c r="I9" s="346">
        <v>1208</v>
      </c>
      <c r="J9" s="347">
        <v>1995</v>
      </c>
      <c r="K9" s="346">
        <v>1747</v>
      </c>
      <c r="L9" s="348">
        <v>263397</v>
      </c>
      <c r="M9" s="346">
        <v>1785</v>
      </c>
      <c r="N9" s="347">
        <v>2772</v>
      </c>
      <c r="O9" s="346">
        <v>2412</v>
      </c>
      <c r="P9" s="348">
        <v>144512</v>
      </c>
      <c r="Q9" s="346">
        <v>1995</v>
      </c>
      <c r="R9" s="347">
        <v>2867</v>
      </c>
      <c r="S9" s="346">
        <v>2616</v>
      </c>
      <c r="T9" s="348">
        <v>142545</v>
      </c>
      <c r="U9" s="346">
        <v>2100</v>
      </c>
      <c r="V9" s="347">
        <v>2940</v>
      </c>
      <c r="W9" s="346">
        <v>2615</v>
      </c>
      <c r="X9" s="346">
        <v>118949</v>
      </c>
      <c r="Y9" s="148"/>
      <c r="Z9" s="170"/>
      <c r="AA9" s="170"/>
      <c r="AB9" s="170"/>
      <c r="AC9" s="170"/>
      <c r="AD9" s="170"/>
      <c r="AE9" s="170"/>
    </row>
    <row r="10" spans="2:31" ht="13.5" customHeight="1" x14ac:dyDescent="0.15">
      <c r="B10" s="174"/>
      <c r="C10" s="332">
        <v>21</v>
      </c>
      <c r="D10" s="148"/>
      <c r="E10" s="346">
        <v>4200</v>
      </c>
      <c r="F10" s="347">
        <v>6300</v>
      </c>
      <c r="G10" s="346">
        <v>5003</v>
      </c>
      <c r="H10" s="348">
        <v>64761</v>
      </c>
      <c r="I10" s="346">
        <v>1050</v>
      </c>
      <c r="J10" s="347">
        <v>1943</v>
      </c>
      <c r="K10" s="346">
        <v>1554</v>
      </c>
      <c r="L10" s="348">
        <v>315616</v>
      </c>
      <c r="M10" s="346">
        <v>1838</v>
      </c>
      <c r="N10" s="347">
        <v>2730</v>
      </c>
      <c r="O10" s="346">
        <v>2217</v>
      </c>
      <c r="P10" s="348">
        <v>150375</v>
      </c>
      <c r="Q10" s="346">
        <v>1995</v>
      </c>
      <c r="R10" s="347">
        <v>2835</v>
      </c>
      <c r="S10" s="346">
        <v>2484</v>
      </c>
      <c r="T10" s="348">
        <v>154431</v>
      </c>
      <c r="U10" s="346">
        <v>1995</v>
      </c>
      <c r="V10" s="347">
        <v>2940</v>
      </c>
      <c r="W10" s="346">
        <v>2436</v>
      </c>
      <c r="X10" s="346">
        <v>130985</v>
      </c>
      <c r="Y10" s="148"/>
      <c r="Z10" s="347"/>
      <c r="AA10" s="148"/>
      <c r="AB10" s="148"/>
      <c r="AC10" s="148"/>
      <c r="AD10" s="148"/>
      <c r="AE10" s="148"/>
    </row>
    <row r="11" spans="2:31" ht="13.5" customHeight="1" x14ac:dyDescent="0.15">
      <c r="B11" s="174"/>
      <c r="C11" s="332">
        <v>22</v>
      </c>
      <c r="D11" s="178"/>
      <c r="E11" s="346">
        <v>4305</v>
      </c>
      <c r="F11" s="346">
        <v>5649</v>
      </c>
      <c r="G11" s="346">
        <v>4762</v>
      </c>
      <c r="H11" s="346">
        <v>95266</v>
      </c>
      <c r="I11" s="346">
        <v>998</v>
      </c>
      <c r="J11" s="346">
        <v>1890</v>
      </c>
      <c r="K11" s="346">
        <v>1486</v>
      </c>
      <c r="L11" s="346">
        <v>346864</v>
      </c>
      <c r="M11" s="346">
        <v>1680</v>
      </c>
      <c r="N11" s="346">
        <v>2520</v>
      </c>
      <c r="O11" s="346">
        <v>2178</v>
      </c>
      <c r="P11" s="346">
        <v>166500</v>
      </c>
      <c r="Q11" s="346">
        <v>1890</v>
      </c>
      <c r="R11" s="346">
        <v>2678</v>
      </c>
      <c r="S11" s="346">
        <v>2382</v>
      </c>
      <c r="T11" s="346">
        <v>172523</v>
      </c>
      <c r="U11" s="346">
        <v>1890</v>
      </c>
      <c r="V11" s="346">
        <v>2730</v>
      </c>
      <c r="W11" s="346">
        <v>2416</v>
      </c>
      <c r="X11" s="348">
        <v>147263</v>
      </c>
      <c r="Y11" s="148"/>
      <c r="Z11" s="170"/>
      <c r="AA11" s="170"/>
      <c r="AB11" s="170"/>
      <c r="AC11" s="170"/>
      <c r="AD11" s="170"/>
      <c r="AE11" s="148"/>
    </row>
    <row r="12" spans="2:31" ht="13.5" customHeight="1" x14ac:dyDescent="0.15">
      <c r="B12" s="349"/>
      <c r="C12" s="309">
        <v>23</v>
      </c>
      <c r="D12" s="179"/>
      <c r="E12" s="180">
        <v>4200</v>
      </c>
      <c r="F12" s="180">
        <v>5320.35</v>
      </c>
      <c r="G12" s="180">
        <v>4724.4215427740346</v>
      </c>
      <c r="H12" s="180">
        <v>91358.399999999994</v>
      </c>
      <c r="I12" s="180">
        <v>1050</v>
      </c>
      <c r="J12" s="180">
        <v>1890</v>
      </c>
      <c r="K12" s="180">
        <v>1520.4883455537611</v>
      </c>
      <c r="L12" s="180">
        <v>354992.29999999993</v>
      </c>
      <c r="M12" s="180">
        <v>1890</v>
      </c>
      <c r="N12" s="180">
        <v>2520</v>
      </c>
      <c r="O12" s="180">
        <v>2225.7857413569259</v>
      </c>
      <c r="P12" s="180">
        <v>141575.20000000001</v>
      </c>
      <c r="Q12" s="180">
        <v>1995</v>
      </c>
      <c r="R12" s="180">
        <v>2656.5</v>
      </c>
      <c r="S12" s="180">
        <v>2376.8068832531917</v>
      </c>
      <c r="T12" s="180">
        <v>152199</v>
      </c>
      <c r="U12" s="180">
        <v>2081.625</v>
      </c>
      <c r="V12" s="180">
        <v>2677.5</v>
      </c>
      <c r="W12" s="180">
        <v>2375.3953301127221</v>
      </c>
      <c r="X12" s="181">
        <v>144633.79999999999</v>
      </c>
      <c r="Y12" s="148"/>
      <c r="Z12" s="170"/>
      <c r="AA12" s="170"/>
      <c r="AB12" s="170"/>
      <c r="AC12" s="170"/>
      <c r="AD12" s="170"/>
      <c r="AE12" s="148"/>
    </row>
    <row r="13" spans="2:31" ht="13.5" customHeight="1" x14ac:dyDescent="0.15">
      <c r="B13" s="174" t="s">
        <v>266</v>
      </c>
      <c r="C13" s="332">
        <v>6</v>
      </c>
      <c r="D13" s="178" t="s">
        <v>267</v>
      </c>
      <c r="E13" s="346">
        <v>4305</v>
      </c>
      <c r="F13" s="346">
        <v>5040</v>
      </c>
      <c r="G13" s="346">
        <v>4697.6724890829692</v>
      </c>
      <c r="H13" s="346">
        <v>6434.7000000000007</v>
      </c>
      <c r="I13" s="346">
        <v>1575</v>
      </c>
      <c r="J13" s="346">
        <v>1785</v>
      </c>
      <c r="K13" s="346">
        <v>1643.0573099721971</v>
      </c>
      <c r="L13" s="346">
        <v>26971.600000000002</v>
      </c>
      <c r="M13" s="346">
        <v>1890</v>
      </c>
      <c r="N13" s="346">
        <v>2415</v>
      </c>
      <c r="O13" s="346">
        <v>2214.1812872194232</v>
      </c>
      <c r="P13" s="346">
        <v>11565.599999999999</v>
      </c>
      <c r="Q13" s="346">
        <v>2100</v>
      </c>
      <c r="R13" s="346">
        <v>2520</v>
      </c>
      <c r="S13" s="346">
        <v>2351.1827352165883</v>
      </c>
      <c r="T13" s="346">
        <v>11163.800000000001</v>
      </c>
      <c r="U13" s="346">
        <v>2205</v>
      </c>
      <c r="V13" s="346">
        <v>2656.5</v>
      </c>
      <c r="W13" s="346">
        <v>2380.6976483129556</v>
      </c>
      <c r="X13" s="348">
        <v>10928.6</v>
      </c>
      <c r="Y13" s="148"/>
    </row>
    <row r="14" spans="2:31" ht="13.5" customHeight="1" x14ac:dyDescent="0.15">
      <c r="B14" s="174"/>
      <c r="C14" s="332">
        <v>7</v>
      </c>
      <c r="D14" s="178"/>
      <c r="E14" s="346">
        <v>4515</v>
      </c>
      <c r="F14" s="346">
        <v>5124</v>
      </c>
      <c r="G14" s="346">
        <v>4683.1795481202544</v>
      </c>
      <c r="H14" s="346">
        <v>4609.3999999999996</v>
      </c>
      <c r="I14" s="346">
        <v>1575</v>
      </c>
      <c r="J14" s="346">
        <v>1890</v>
      </c>
      <c r="K14" s="346">
        <v>1676.9131052038965</v>
      </c>
      <c r="L14" s="346">
        <v>26995.9</v>
      </c>
      <c r="M14" s="346">
        <v>2100</v>
      </c>
      <c r="N14" s="346">
        <v>2478</v>
      </c>
      <c r="O14" s="348">
        <v>2277.0069053708444</v>
      </c>
      <c r="P14" s="346">
        <v>9347.9</v>
      </c>
      <c r="Q14" s="348">
        <v>2184</v>
      </c>
      <c r="R14" s="346">
        <v>2625</v>
      </c>
      <c r="S14" s="346">
        <v>2476.282663368806</v>
      </c>
      <c r="T14" s="348">
        <v>11454.8</v>
      </c>
      <c r="U14" s="346">
        <v>2205</v>
      </c>
      <c r="V14" s="346">
        <v>2677.5</v>
      </c>
      <c r="W14" s="346">
        <v>2436.059400932882</v>
      </c>
      <c r="X14" s="348">
        <v>10819.900000000001</v>
      </c>
      <c r="Y14" s="148"/>
    </row>
    <row r="15" spans="2:31" ht="13.5" customHeight="1" x14ac:dyDescent="0.15">
      <c r="B15" s="174"/>
      <c r="C15" s="332">
        <v>8</v>
      </c>
      <c r="D15" s="178"/>
      <c r="E15" s="346">
        <v>4410</v>
      </c>
      <c r="F15" s="346">
        <v>5145</v>
      </c>
      <c r="G15" s="348">
        <v>4618.0557311895946</v>
      </c>
      <c r="H15" s="346">
        <v>7939.4</v>
      </c>
      <c r="I15" s="346">
        <v>1470</v>
      </c>
      <c r="J15" s="346">
        <v>1890</v>
      </c>
      <c r="K15" s="346">
        <v>1605.6846018391707</v>
      </c>
      <c r="L15" s="346">
        <v>41175.5</v>
      </c>
      <c r="M15" s="346">
        <v>2100</v>
      </c>
      <c r="N15" s="346">
        <v>2478</v>
      </c>
      <c r="O15" s="346">
        <v>2286.4920693530262</v>
      </c>
      <c r="P15" s="346">
        <v>11625.5</v>
      </c>
      <c r="Q15" s="346">
        <v>2205</v>
      </c>
      <c r="R15" s="346">
        <v>2625</v>
      </c>
      <c r="S15" s="346">
        <v>2462.9776959466726</v>
      </c>
      <c r="T15" s="346">
        <v>15718.8</v>
      </c>
      <c r="U15" s="346">
        <v>2205</v>
      </c>
      <c r="V15" s="346">
        <v>2656.5</v>
      </c>
      <c r="W15" s="346">
        <v>2397.3721372752739</v>
      </c>
      <c r="X15" s="348">
        <v>13009.400000000001</v>
      </c>
      <c r="Y15" s="148"/>
    </row>
    <row r="16" spans="2:31" ht="13.5" customHeight="1" x14ac:dyDescent="0.15">
      <c r="B16" s="174"/>
      <c r="C16" s="332">
        <v>9</v>
      </c>
      <c r="D16" s="178"/>
      <c r="E16" s="346">
        <v>4410</v>
      </c>
      <c r="F16" s="346">
        <v>5040</v>
      </c>
      <c r="G16" s="346">
        <v>4560.7608106927582</v>
      </c>
      <c r="H16" s="346">
        <v>4808.8</v>
      </c>
      <c r="I16" s="346">
        <v>1365</v>
      </c>
      <c r="J16" s="346">
        <v>1890</v>
      </c>
      <c r="K16" s="346">
        <v>1560.3050711847309</v>
      </c>
      <c r="L16" s="346">
        <v>25129.9</v>
      </c>
      <c r="M16" s="346">
        <v>2079</v>
      </c>
      <c r="N16" s="346">
        <v>2520</v>
      </c>
      <c r="O16" s="346">
        <v>2312.8886240428628</v>
      </c>
      <c r="P16" s="346">
        <v>9583</v>
      </c>
      <c r="Q16" s="346">
        <v>2152.5</v>
      </c>
      <c r="R16" s="346">
        <v>2656.5</v>
      </c>
      <c r="S16" s="346">
        <v>2457.4939918922369</v>
      </c>
      <c r="T16" s="346">
        <v>9598.9</v>
      </c>
      <c r="U16" s="346">
        <v>2184</v>
      </c>
      <c r="V16" s="346">
        <v>2656.5</v>
      </c>
      <c r="W16" s="346">
        <v>2382.383147553373</v>
      </c>
      <c r="X16" s="348">
        <v>9032</v>
      </c>
      <c r="Y16" s="148"/>
    </row>
    <row r="17" spans="2:25" ht="13.5" customHeight="1" x14ac:dyDescent="0.15">
      <c r="B17" s="174"/>
      <c r="C17" s="332">
        <v>10</v>
      </c>
      <c r="D17" s="178"/>
      <c r="E17" s="346">
        <v>4200</v>
      </c>
      <c r="F17" s="346">
        <v>5040</v>
      </c>
      <c r="G17" s="346">
        <v>4629.4575678349356</v>
      </c>
      <c r="H17" s="346">
        <v>3514.6</v>
      </c>
      <c r="I17" s="346">
        <v>1102.5</v>
      </c>
      <c r="J17" s="346">
        <v>1758.96</v>
      </c>
      <c r="K17" s="346">
        <v>1457.2617404319897</v>
      </c>
      <c r="L17" s="346">
        <v>23883.5</v>
      </c>
      <c r="M17" s="346">
        <v>1995</v>
      </c>
      <c r="N17" s="346">
        <v>2520</v>
      </c>
      <c r="O17" s="346">
        <v>2334.9992989087364</v>
      </c>
      <c r="P17" s="346">
        <v>8494.2999999999993</v>
      </c>
      <c r="Q17" s="346">
        <v>2100</v>
      </c>
      <c r="R17" s="346">
        <v>2625</v>
      </c>
      <c r="S17" s="346">
        <v>2435.1976659372722</v>
      </c>
      <c r="T17" s="346">
        <v>8977.6</v>
      </c>
      <c r="U17" s="346">
        <v>2081.625</v>
      </c>
      <c r="V17" s="346">
        <v>2656.5</v>
      </c>
      <c r="W17" s="346">
        <v>2364.1669309462923</v>
      </c>
      <c r="X17" s="348">
        <v>8619.7000000000007</v>
      </c>
      <c r="Y17" s="148"/>
    </row>
    <row r="18" spans="2:25" ht="13.5" customHeight="1" x14ac:dyDescent="0.15">
      <c r="B18" s="174"/>
      <c r="C18" s="332">
        <v>11</v>
      </c>
      <c r="D18" s="178"/>
      <c r="E18" s="346">
        <v>4200</v>
      </c>
      <c r="F18" s="346">
        <v>5124</v>
      </c>
      <c r="G18" s="346">
        <v>4668.2499031833322</v>
      </c>
      <c r="H18" s="346">
        <v>3707.1</v>
      </c>
      <c r="I18" s="346">
        <v>1207.5</v>
      </c>
      <c r="J18" s="346">
        <v>1575</v>
      </c>
      <c r="K18" s="346">
        <v>1366.9168577022599</v>
      </c>
      <c r="L18" s="346">
        <v>32799</v>
      </c>
      <c r="M18" s="346">
        <v>1995</v>
      </c>
      <c r="N18" s="346">
        <v>2520</v>
      </c>
      <c r="O18" s="346">
        <v>2210.8940305171104</v>
      </c>
      <c r="P18" s="346">
        <v>11926.699999999999</v>
      </c>
      <c r="Q18" s="346">
        <v>2100</v>
      </c>
      <c r="R18" s="346">
        <v>2546.25</v>
      </c>
      <c r="S18" s="346">
        <v>2385.0702706223942</v>
      </c>
      <c r="T18" s="346">
        <v>12450.5</v>
      </c>
      <c r="U18" s="346">
        <v>2100</v>
      </c>
      <c r="V18" s="346">
        <v>2546.25</v>
      </c>
      <c r="W18" s="346">
        <v>2344.8033707865166</v>
      </c>
      <c r="X18" s="348">
        <v>12528.900000000001</v>
      </c>
      <c r="Y18" s="148"/>
    </row>
    <row r="19" spans="2:25" ht="13.5" customHeight="1" x14ac:dyDescent="0.15">
      <c r="B19" s="174"/>
      <c r="C19" s="332">
        <v>12</v>
      </c>
      <c r="D19" s="178"/>
      <c r="E19" s="346">
        <v>4736.55</v>
      </c>
      <c r="F19" s="346">
        <v>5124</v>
      </c>
      <c r="G19" s="346">
        <v>5118.111587982833</v>
      </c>
      <c r="H19" s="346">
        <v>3612</v>
      </c>
      <c r="I19" s="346">
        <v>1050</v>
      </c>
      <c r="J19" s="346">
        <v>1522.5</v>
      </c>
      <c r="K19" s="346">
        <v>1260.030800144729</v>
      </c>
      <c r="L19" s="346">
        <v>32091.9</v>
      </c>
      <c r="M19" s="346">
        <v>1995</v>
      </c>
      <c r="N19" s="346">
        <v>2520</v>
      </c>
      <c r="O19" s="346">
        <v>2239.4605453826907</v>
      </c>
      <c r="P19" s="346">
        <v>12678.599999999999</v>
      </c>
      <c r="Q19" s="346">
        <v>2100</v>
      </c>
      <c r="R19" s="346">
        <v>2520</v>
      </c>
      <c r="S19" s="346">
        <v>2313.2489593339742</v>
      </c>
      <c r="T19" s="346">
        <v>14700.099999999999</v>
      </c>
      <c r="U19" s="346">
        <v>2205</v>
      </c>
      <c r="V19" s="346">
        <v>2625</v>
      </c>
      <c r="W19" s="346">
        <v>2354.9374522230164</v>
      </c>
      <c r="X19" s="348">
        <v>13248.499999999998</v>
      </c>
      <c r="Y19" s="148"/>
    </row>
    <row r="20" spans="2:25" ht="13.5" customHeight="1" x14ac:dyDescent="0.15">
      <c r="B20" s="174" t="s">
        <v>268</v>
      </c>
      <c r="C20" s="332">
        <v>1</v>
      </c>
      <c r="D20" s="178" t="s">
        <v>267</v>
      </c>
      <c r="E20" s="346">
        <v>4721.8500000000004</v>
      </c>
      <c r="F20" s="346">
        <v>5044.2</v>
      </c>
      <c r="G20" s="348">
        <v>4821.9892761394094</v>
      </c>
      <c r="H20" s="346">
        <v>4270.5</v>
      </c>
      <c r="I20" s="346">
        <v>1050</v>
      </c>
      <c r="J20" s="346">
        <v>1522.5</v>
      </c>
      <c r="K20" s="346">
        <v>1273.998192631635</v>
      </c>
      <c r="L20" s="346">
        <v>27086.700000000004</v>
      </c>
      <c r="M20" s="346">
        <v>1890</v>
      </c>
      <c r="N20" s="346">
        <v>2415</v>
      </c>
      <c r="O20" s="346">
        <v>2070.7395393379829</v>
      </c>
      <c r="P20" s="346">
        <v>11132.4</v>
      </c>
      <c r="Q20" s="346">
        <v>1890</v>
      </c>
      <c r="R20" s="346">
        <v>2520</v>
      </c>
      <c r="S20" s="346">
        <v>2245.7913320409862</v>
      </c>
      <c r="T20" s="346">
        <v>12024.8</v>
      </c>
      <c r="U20" s="346">
        <v>1890</v>
      </c>
      <c r="V20" s="346">
        <v>2520</v>
      </c>
      <c r="W20" s="346">
        <v>2259.2403530989286</v>
      </c>
      <c r="X20" s="348">
        <v>10302.299999999999</v>
      </c>
      <c r="Y20" s="148"/>
    </row>
    <row r="21" spans="2:25" ht="13.5" customHeight="1" x14ac:dyDescent="0.15">
      <c r="B21" s="174"/>
      <c r="C21" s="332">
        <v>2</v>
      </c>
      <c r="D21" s="178"/>
      <c r="E21" s="346">
        <v>4410</v>
      </c>
      <c r="F21" s="346">
        <v>5124</v>
      </c>
      <c r="G21" s="346">
        <v>4831.5982502322704</v>
      </c>
      <c r="H21" s="346">
        <v>3753.3</v>
      </c>
      <c r="I21" s="346">
        <v>1102.5</v>
      </c>
      <c r="J21" s="346">
        <v>1575</v>
      </c>
      <c r="K21" s="346">
        <v>1346.0555016694339</v>
      </c>
      <c r="L21" s="346">
        <v>29140.799999999999</v>
      </c>
      <c r="M21" s="346">
        <v>1890</v>
      </c>
      <c r="N21" s="346">
        <v>2310</v>
      </c>
      <c r="O21" s="346">
        <v>2082.3150716957603</v>
      </c>
      <c r="P21" s="346">
        <v>10993</v>
      </c>
      <c r="Q21" s="346">
        <v>1995</v>
      </c>
      <c r="R21" s="346">
        <v>2520</v>
      </c>
      <c r="S21" s="346">
        <v>2236.0001186418745</v>
      </c>
      <c r="T21" s="346">
        <v>11955.4</v>
      </c>
      <c r="U21" s="346">
        <v>1995</v>
      </c>
      <c r="V21" s="346">
        <v>2520</v>
      </c>
      <c r="W21" s="346">
        <v>2276.3749103105338</v>
      </c>
      <c r="X21" s="348">
        <v>11812.6</v>
      </c>
      <c r="Y21" s="148"/>
    </row>
    <row r="22" spans="2:25" ht="13.5" customHeight="1" x14ac:dyDescent="0.15">
      <c r="B22" s="174"/>
      <c r="C22" s="332">
        <v>3</v>
      </c>
      <c r="D22" s="178"/>
      <c r="E22" s="346">
        <v>4494</v>
      </c>
      <c r="F22" s="346">
        <v>5250</v>
      </c>
      <c r="G22" s="346">
        <v>4842.9547536767668</v>
      </c>
      <c r="H22" s="346">
        <v>2769.2999999999997</v>
      </c>
      <c r="I22" s="346">
        <v>1260</v>
      </c>
      <c r="J22" s="346">
        <v>1575</v>
      </c>
      <c r="K22" s="346">
        <v>1440.2092644851889</v>
      </c>
      <c r="L22" s="346">
        <v>39928.9</v>
      </c>
      <c r="M22" s="346">
        <v>1942.5</v>
      </c>
      <c r="N22" s="346">
        <v>2310</v>
      </c>
      <c r="O22" s="346">
        <v>2153.5961089494158</v>
      </c>
      <c r="P22" s="346">
        <v>13305.5</v>
      </c>
      <c r="Q22" s="346">
        <v>1995</v>
      </c>
      <c r="R22" s="346">
        <v>2520</v>
      </c>
      <c r="S22" s="346">
        <v>2308.9006253342659</v>
      </c>
      <c r="T22" s="346">
        <v>13356.6</v>
      </c>
      <c r="U22" s="346">
        <v>1995</v>
      </c>
      <c r="V22" s="346">
        <v>2520</v>
      </c>
      <c r="W22" s="346">
        <v>2289.5227051546394</v>
      </c>
      <c r="X22" s="348">
        <v>12739.3</v>
      </c>
      <c r="Y22" s="148"/>
    </row>
    <row r="23" spans="2:25" ht="13.5" customHeight="1" x14ac:dyDescent="0.15">
      <c r="B23" s="174"/>
      <c r="C23" s="332">
        <v>4</v>
      </c>
      <c r="D23" s="178"/>
      <c r="E23" s="346">
        <v>4725</v>
      </c>
      <c r="F23" s="346">
        <v>5460</v>
      </c>
      <c r="G23" s="346">
        <v>4887.4269440477738</v>
      </c>
      <c r="H23" s="346">
        <v>3329.9999999999995</v>
      </c>
      <c r="I23" s="346">
        <v>1260</v>
      </c>
      <c r="J23" s="346">
        <v>1764</v>
      </c>
      <c r="K23" s="346">
        <v>1488.0177188529608</v>
      </c>
      <c r="L23" s="346">
        <v>73715.600000000006</v>
      </c>
      <c r="M23" s="346">
        <v>1995</v>
      </c>
      <c r="N23" s="346">
        <v>2415</v>
      </c>
      <c r="O23" s="346">
        <v>2151.3604921724213</v>
      </c>
      <c r="P23" s="346">
        <v>24703.1</v>
      </c>
      <c r="Q23" s="346">
        <v>1995</v>
      </c>
      <c r="R23" s="346">
        <v>2520</v>
      </c>
      <c r="S23" s="346">
        <v>2286.2810083869886</v>
      </c>
      <c r="T23" s="346">
        <v>26051.7</v>
      </c>
      <c r="U23" s="346">
        <v>1995</v>
      </c>
      <c r="V23" s="346">
        <v>2520</v>
      </c>
      <c r="W23" s="346">
        <v>2288.0018495046438</v>
      </c>
      <c r="X23" s="348">
        <v>24364</v>
      </c>
      <c r="Y23" s="148"/>
    </row>
    <row r="24" spans="2:25" ht="13.5" customHeight="1" x14ac:dyDescent="0.15">
      <c r="B24" s="174"/>
      <c r="C24" s="332">
        <v>5</v>
      </c>
      <c r="D24" s="178"/>
      <c r="E24" s="346">
        <v>4725</v>
      </c>
      <c r="F24" s="346">
        <v>5298.3</v>
      </c>
      <c r="G24" s="348">
        <v>5062.8710816153634</v>
      </c>
      <c r="H24" s="346">
        <v>3077.7</v>
      </c>
      <c r="I24" s="346">
        <v>1365</v>
      </c>
      <c r="J24" s="346">
        <v>1837.5</v>
      </c>
      <c r="K24" s="346">
        <v>1559.0255421088759</v>
      </c>
      <c r="L24" s="346">
        <v>87610.8</v>
      </c>
      <c r="M24" s="346">
        <v>1995</v>
      </c>
      <c r="N24" s="346">
        <v>2415</v>
      </c>
      <c r="O24" s="346">
        <v>2164.080436180966</v>
      </c>
      <c r="P24" s="348">
        <v>33768.200000000004</v>
      </c>
      <c r="Q24" s="346">
        <v>1995</v>
      </c>
      <c r="R24" s="346">
        <v>2520</v>
      </c>
      <c r="S24" s="346">
        <v>2312.4645410391704</v>
      </c>
      <c r="T24" s="346">
        <v>35408.9</v>
      </c>
      <c r="U24" s="348">
        <v>1995</v>
      </c>
      <c r="V24" s="346">
        <v>2520</v>
      </c>
      <c r="W24" s="346">
        <v>2305.1320356813885</v>
      </c>
      <c r="X24" s="348">
        <v>30728.899999999998</v>
      </c>
      <c r="Y24" s="148"/>
    </row>
    <row r="25" spans="2:25" ht="13.5" customHeight="1" x14ac:dyDescent="0.15">
      <c r="B25" s="349"/>
      <c r="C25" s="309">
        <v>6</v>
      </c>
      <c r="D25" s="179"/>
      <c r="E25" s="350">
        <v>4704</v>
      </c>
      <c r="F25" s="350">
        <v>5353.95</v>
      </c>
      <c r="G25" s="350">
        <v>5052.2949733311789</v>
      </c>
      <c r="H25" s="350">
        <v>4523.7</v>
      </c>
      <c r="I25" s="350">
        <v>1365</v>
      </c>
      <c r="J25" s="350">
        <v>1865.7450000000001</v>
      </c>
      <c r="K25" s="350">
        <v>1568.8585865602261</v>
      </c>
      <c r="L25" s="350">
        <v>63342.6</v>
      </c>
      <c r="M25" s="350">
        <v>1995</v>
      </c>
      <c r="N25" s="350">
        <v>2310</v>
      </c>
      <c r="O25" s="350">
        <v>2136.762511110252</v>
      </c>
      <c r="P25" s="350">
        <v>25461.199999999997</v>
      </c>
      <c r="Q25" s="350">
        <v>1995</v>
      </c>
      <c r="R25" s="350">
        <v>2520</v>
      </c>
      <c r="S25" s="350">
        <v>2271.6516159260123</v>
      </c>
      <c r="T25" s="350">
        <v>24566.6</v>
      </c>
      <c r="U25" s="350">
        <v>1995</v>
      </c>
      <c r="V25" s="350">
        <v>2520</v>
      </c>
      <c r="W25" s="350">
        <v>2272.9141593629756</v>
      </c>
      <c r="X25" s="351">
        <v>23013.699999999997</v>
      </c>
      <c r="Y25" s="148"/>
    </row>
    <row r="26" spans="2:25" ht="13.5" customHeight="1" x14ac:dyDescent="0.15">
      <c r="B26" s="380"/>
      <c r="C26" s="381"/>
      <c r="D26" s="38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148"/>
    </row>
    <row r="27" spans="2:25" ht="13.5" customHeight="1" x14ac:dyDescent="0.15">
      <c r="B27" s="383"/>
      <c r="C27" s="381"/>
      <c r="D27" s="384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148"/>
    </row>
    <row r="28" spans="2:25" ht="13.5" customHeight="1" x14ac:dyDescent="0.15">
      <c r="B28" s="385" t="s">
        <v>129</v>
      </c>
      <c r="C28" s="381"/>
      <c r="D28" s="382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148"/>
    </row>
    <row r="29" spans="2:25" ht="13.5" customHeight="1" x14ac:dyDescent="0.15">
      <c r="B29" s="386">
        <v>41066</v>
      </c>
      <c r="C29" s="387"/>
      <c r="D29" s="388">
        <v>41072</v>
      </c>
      <c r="E29" s="346">
        <v>4725</v>
      </c>
      <c r="F29" s="346">
        <v>5301.45</v>
      </c>
      <c r="G29" s="346">
        <v>5052.7703684483668</v>
      </c>
      <c r="H29" s="346">
        <v>918.8</v>
      </c>
      <c r="I29" s="346">
        <v>1417.5</v>
      </c>
      <c r="J29" s="346">
        <v>1837.5</v>
      </c>
      <c r="K29" s="346">
        <v>1605.0198307376427</v>
      </c>
      <c r="L29" s="346">
        <v>14760.3</v>
      </c>
      <c r="M29" s="346">
        <v>1995</v>
      </c>
      <c r="N29" s="346">
        <v>2310</v>
      </c>
      <c r="O29" s="346">
        <v>2165.4282552945065</v>
      </c>
      <c r="P29" s="346">
        <v>7066.7</v>
      </c>
      <c r="Q29" s="346">
        <v>1995</v>
      </c>
      <c r="R29" s="346">
        <v>2520</v>
      </c>
      <c r="S29" s="346">
        <v>2295.7100972540043</v>
      </c>
      <c r="T29" s="346">
        <v>6022</v>
      </c>
      <c r="U29" s="346">
        <v>1995</v>
      </c>
      <c r="V29" s="346">
        <v>2520</v>
      </c>
      <c r="W29" s="346">
        <v>2286.6875549614829</v>
      </c>
      <c r="X29" s="346">
        <v>5819.9</v>
      </c>
      <c r="Y29" s="148"/>
    </row>
    <row r="30" spans="2:25" ht="13.5" customHeight="1" x14ac:dyDescent="0.15">
      <c r="B30" s="389" t="s">
        <v>130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148"/>
    </row>
    <row r="31" spans="2:25" ht="13.5" customHeight="1" x14ac:dyDescent="0.15">
      <c r="B31" s="386">
        <v>41073</v>
      </c>
      <c r="C31" s="387"/>
      <c r="D31" s="388">
        <v>41079</v>
      </c>
      <c r="E31" s="245">
        <v>4725</v>
      </c>
      <c r="F31" s="245">
        <v>5353.95</v>
      </c>
      <c r="G31" s="245">
        <v>5017.7691625266143</v>
      </c>
      <c r="H31" s="245">
        <v>1660</v>
      </c>
      <c r="I31" s="245">
        <v>1417.5</v>
      </c>
      <c r="J31" s="245">
        <v>1785</v>
      </c>
      <c r="K31" s="245">
        <v>1576.7520845264025</v>
      </c>
      <c r="L31" s="245">
        <v>15931</v>
      </c>
      <c r="M31" s="245">
        <v>1995</v>
      </c>
      <c r="N31" s="245">
        <v>2310</v>
      </c>
      <c r="O31" s="245">
        <v>2132.5320992516731</v>
      </c>
      <c r="P31" s="245">
        <v>6491.4</v>
      </c>
      <c r="Q31" s="245">
        <v>1995</v>
      </c>
      <c r="R31" s="245">
        <v>2520</v>
      </c>
      <c r="S31" s="245">
        <v>2274.4954915466501</v>
      </c>
      <c r="T31" s="245">
        <v>5817</v>
      </c>
      <c r="U31" s="245">
        <v>1995</v>
      </c>
      <c r="V31" s="245">
        <v>2520</v>
      </c>
      <c r="W31" s="245">
        <v>2272.8042387429027</v>
      </c>
      <c r="X31" s="245">
        <v>6075.6</v>
      </c>
      <c r="Y31" s="148"/>
    </row>
    <row r="32" spans="2:25" ht="13.5" customHeight="1" x14ac:dyDescent="0.15">
      <c r="B32" s="389" t="s">
        <v>131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148"/>
    </row>
    <row r="33" spans="2:25" ht="13.5" customHeight="1" x14ac:dyDescent="0.15">
      <c r="B33" s="386">
        <v>41080</v>
      </c>
      <c r="C33" s="387"/>
      <c r="D33" s="388">
        <v>41086</v>
      </c>
      <c r="E33" s="221">
        <v>4704</v>
      </c>
      <c r="F33" s="245">
        <v>5353.95</v>
      </c>
      <c r="G33" s="262">
        <v>5010.9312080536911</v>
      </c>
      <c r="H33" s="245">
        <v>1137.2</v>
      </c>
      <c r="I33" s="245">
        <v>1417.5</v>
      </c>
      <c r="J33" s="245">
        <v>1865.7450000000001</v>
      </c>
      <c r="K33" s="245">
        <v>1567.5611611796753</v>
      </c>
      <c r="L33" s="245">
        <v>14455.3</v>
      </c>
      <c r="M33" s="245">
        <v>1995</v>
      </c>
      <c r="N33" s="245">
        <v>2310</v>
      </c>
      <c r="O33" s="245">
        <v>2135.7617200341888</v>
      </c>
      <c r="P33" s="245">
        <v>5760.3</v>
      </c>
      <c r="Q33" s="245">
        <v>1995</v>
      </c>
      <c r="R33" s="245">
        <v>2520</v>
      </c>
      <c r="S33" s="245">
        <v>2274.4396824776118</v>
      </c>
      <c r="T33" s="245">
        <v>5650.6</v>
      </c>
      <c r="U33" s="245">
        <v>1995</v>
      </c>
      <c r="V33" s="245">
        <v>2520</v>
      </c>
      <c r="W33" s="245">
        <v>2280.383429526124</v>
      </c>
      <c r="X33" s="245">
        <v>5154.8999999999996</v>
      </c>
      <c r="Y33" s="148"/>
    </row>
    <row r="34" spans="2:25" ht="13.5" customHeight="1" x14ac:dyDescent="0.15">
      <c r="B34" s="389" t="s">
        <v>132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148"/>
    </row>
    <row r="35" spans="2:25" ht="13.5" customHeight="1" x14ac:dyDescent="0.15">
      <c r="B35" s="386">
        <v>41087</v>
      </c>
      <c r="C35" s="387"/>
      <c r="D35" s="388">
        <v>41093</v>
      </c>
      <c r="E35" s="245">
        <v>4704</v>
      </c>
      <c r="F35" s="245">
        <v>5301.45</v>
      </c>
      <c r="G35" s="245">
        <v>5160.2843012125086</v>
      </c>
      <c r="H35" s="245">
        <v>807.7</v>
      </c>
      <c r="I35" s="245">
        <v>1365</v>
      </c>
      <c r="J35" s="245">
        <v>1785</v>
      </c>
      <c r="K35" s="245">
        <v>1537.4412436533869</v>
      </c>
      <c r="L35" s="245">
        <v>18196</v>
      </c>
      <c r="M35" s="245">
        <v>1995</v>
      </c>
      <c r="N35" s="245">
        <v>2310</v>
      </c>
      <c r="O35" s="245">
        <v>2107.3278952767064</v>
      </c>
      <c r="P35" s="245">
        <v>6142.8</v>
      </c>
      <c r="Q35" s="245">
        <v>1995</v>
      </c>
      <c r="R35" s="245">
        <v>2520</v>
      </c>
      <c r="S35" s="245">
        <v>2241.5352578683983</v>
      </c>
      <c r="T35" s="245">
        <v>7077</v>
      </c>
      <c r="U35" s="245">
        <v>1995</v>
      </c>
      <c r="V35" s="245">
        <v>2520</v>
      </c>
      <c r="W35" s="245">
        <v>2251.4206871210731</v>
      </c>
      <c r="X35" s="245">
        <v>5963.3</v>
      </c>
      <c r="Y35" s="148"/>
    </row>
    <row r="36" spans="2:25" ht="13.5" customHeight="1" x14ac:dyDescent="0.15">
      <c r="B36" s="389" t="s">
        <v>133</v>
      </c>
      <c r="C36" s="390"/>
      <c r="D36" s="388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148"/>
    </row>
    <row r="37" spans="2:25" ht="13.5" customHeight="1" x14ac:dyDescent="0.15">
      <c r="B37" s="391"/>
      <c r="C37" s="392"/>
      <c r="D37" s="393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148"/>
    </row>
    <row r="38" spans="2:25" ht="3.75" customHeight="1" x14ac:dyDescent="0.15"/>
    <row r="39" spans="2:25" ht="13.5" customHeight="1" x14ac:dyDescent="0.15">
      <c r="B39" s="150"/>
    </row>
    <row r="40" spans="2:25" ht="13.5" customHeight="1" x14ac:dyDescent="0.15">
      <c r="B40" s="15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347"/>
      <c r="Y40" s="148"/>
    </row>
    <row r="41" spans="2:25" ht="13.5" customHeight="1" x14ac:dyDescent="0.15">
      <c r="B41" s="150"/>
      <c r="X41" s="347"/>
      <c r="Y41" s="148"/>
    </row>
    <row r="42" spans="2:25" ht="13.5" customHeight="1" x14ac:dyDescent="0.15">
      <c r="B42" s="150"/>
      <c r="X42" s="347"/>
      <c r="Y42" s="148"/>
    </row>
    <row r="43" spans="2:25" x14ac:dyDescent="0.15">
      <c r="X43" s="347"/>
      <c r="Y43" s="148"/>
    </row>
    <row r="44" spans="2:25" x14ac:dyDescent="0.15">
      <c r="X44" s="347"/>
      <c r="Y44" s="148"/>
    </row>
    <row r="45" spans="2:25" x14ac:dyDescent="0.15">
      <c r="X45" s="347"/>
      <c r="Y45" s="148"/>
    </row>
    <row r="46" spans="2:25" x14ac:dyDescent="0.15">
      <c r="X46" s="347"/>
      <c r="Y46" s="148"/>
    </row>
    <row r="47" spans="2:25" x14ac:dyDescent="0.15">
      <c r="X47" s="347"/>
      <c r="Y47" s="148"/>
    </row>
    <row r="48" spans="2:25" x14ac:dyDescent="0.15">
      <c r="X48" s="347"/>
      <c r="Y48" s="148"/>
    </row>
    <row r="49" spans="24:25" x14ac:dyDescent="0.15">
      <c r="X49" s="347"/>
      <c r="Y49" s="148"/>
    </row>
    <row r="50" spans="24:25" x14ac:dyDescent="0.15">
      <c r="X50" s="347"/>
      <c r="Y50" s="148"/>
    </row>
    <row r="51" spans="24:25" x14ac:dyDescent="0.15">
      <c r="X51" s="347"/>
      <c r="Y51" s="148"/>
    </row>
    <row r="52" spans="24:25" x14ac:dyDescent="0.15">
      <c r="X52" s="148"/>
    </row>
    <row r="53" spans="24:25" x14ac:dyDescent="0.15">
      <c r="X53" s="148"/>
    </row>
  </sheetData>
  <phoneticPr fontId="6"/>
  <conditionalFormatting sqref="B37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="75" zoomScaleNormal="75" workbookViewId="0">
      <selection activeCell="V59" sqref="V59"/>
    </sheetView>
  </sheetViews>
  <sheetFormatPr defaultColWidth="7.5" defaultRowHeight="12" x14ac:dyDescent="0.15"/>
  <cols>
    <col min="1" max="1" width="1.625" style="149" customWidth="1"/>
    <col min="2" max="2" width="5.5" style="149" customWidth="1"/>
    <col min="3" max="3" width="2.875" style="149" customWidth="1"/>
    <col min="4" max="4" width="6.125" style="149" customWidth="1"/>
    <col min="5" max="7" width="5.875" style="149" customWidth="1"/>
    <col min="8" max="8" width="7.625" style="149" customWidth="1"/>
    <col min="9" max="11" width="5.875" style="149" customWidth="1"/>
    <col min="12" max="12" width="7.625" style="149" customWidth="1"/>
    <col min="13" max="15" width="5.875" style="149" customWidth="1"/>
    <col min="16" max="16" width="7.75" style="149" customWidth="1"/>
    <col min="17" max="19" width="5.875" style="149" customWidth="1"/>
    <col min="20" max="20" width="8.125" style="149" customWidth="1"/>
    <col min="21" max="16384" width="7.5" style="149"/>
  </cols>
  <sheetData>
    <row r="1" spans="2:26" ht="15" customHeight="1" x14ac:dyDescent="0.15">
      <c r="B1" s="362"/>
      <c r="C1" s="362"/>
      <c r="D1" s="362"/>
    </row>
    <row r="2" spans="2:26" ht="12.75" customHeight="1" x14ac:dyDescent="0.15">
      <c r="B2" s="149" t="str">
        <f>近和32!B2</f>
        <v>(2)和牛チルド「3」の品目別価格　（つづき）</v>
      </c>
      <c r="C2" s="331"/>
      <c r="D2" s="331"/>
    </row>
    <row r="3" spans="2:26" ht="12.75" customHeight="1" x14ac:dyDescent="0.15">
      <c r="B3" s="331"/>
      <c r="C3" s="331"/>
      <c r="D3" s="331"/>
      <c r="T3" s="150" t="s">
        <v>87</v>
      </c>
      <c r="V3" s="148"/>
    </row>
    <row r="4" spans="2:26" ht="3.75" customHeight="1" x14ac:dyDescent="0.15">
      <c r="B4" s="148"/>
      <c r="C4" s="148"/>
      <c r="D4" s="148"/>
      <c r="E4" s="148"/>
      <c r="F4" s="148"/>
      <c r="G4" s="148"/>
      <c r="H4" s="148"/>
      <c r="I4" s="148"/>
      <c r="J4" s="148"/>
      <c r="V4" s="148"/>
    </row>
    <row r="5" spans="2:26" ht="13.5" customHeight="1" x14ac:dyDescent="0.15">
      <c r="B5" s="151"/>
      <c r="C5" s="338" t="s">
        <v>262</v>
      </c>
      <c r="D5" s="337"/>
      <c r="E5" s="363" t="s">
        <v>290</v>
      </c>
      <c r="F5" s="364"/>
      <c r="G5" s="364"/>
      <c r="H5" s="365"/>
      <c r="I5" s="363" t="s">
        <v>291</v>
      </c>
      <c r="J5" s="364"/>
      <c r="K5" s="364"/>
      <c r="L5" s="365"/>
      <c r="M5" s="363" t="s">
        <v>292</v>
      </c>
      <c r="N5" s="364"/>
      <c r="O5" s="364"/>
      <c r="P5" s="365"/>
      <c r="Q5" s="363" t="s">
        <v>293</v>
      </c>
      <c r="R5" s="364"/>
      <c r="S5" s="364"/>
      <c r="T5" s="365"/>
      <c r="V5" s="170"/>
      <c r="W5" s="170"/>
      <c r="X5" s="170"/>
      <c r="Y5" s="170"/>
      <c r="Z5" s="170"/>
    </row>
    <row r="6" spans="2:26" ht="13.5" customHeight="1" x14ac:dyDescent="0.15">
      <c r="B6" s="341" t="s">
        <v>278</v>
      </c>
      <c r="C6" s="366"/>
      <c r="D6" s="367"/>
      <c r="E6" s="368" t="s">
        <v>279</v>
      </c>
      <c r="F6" s="395" t="s">
        <v>177</v>
      </c>
      <c r="G6" s="368" t="s">
        <v>280</v>
      </c>
      <c r="H6" s="396" t="s">
        <v>98</v>
      </c>
      <c r="I6" s="368" t="s">
        <v>279</v>
      </c>
      <c r="J6" s="395" t="s">
        <v>177</v>
      </c>
      <c r="K6" s="368" t="s">
        <v>280</v>
      </c>
      <c r="L6" s="396" t="s">
        <v>98</v>
      </c>
      <c r="M6" s="368" t="s">
        <v>279</v>
      </c>
      <c r="N6" s="395" t="s">
        <v>177</v>
      </c>
      <c r="O6" s="368" t="s">
        <v>280</v>
      </c>
      <c r="P6" s="396" t="s">
        <v>98</v>
      </c>
      <c r="Q6" s="368" t="s">
        <v>279</v>
      </c>
      <c r="R6" s="395" t="s">
        <v>177</v>
      </c>
      <c r="S6" s="368" t="s">
        <v>280</v>
      </c>
      <c r="T6" s="396" t="s">
        <v>98</v>
      </c>
      <c r="V6" s="170"/>
      <c r="W6" s="170"/>
      <c r="X6" s="170"/>
      <c r="Y6" s="170"/>
      <c r="Z6" s="170"/>
    </row>
    <row r="7" spans="2:26" ht="13.5" customHeight="1" x14ac:dyDescent="0.15">
      <c r="B7" s="165"/>
      <c r="C7" s="166"/>
      <c r="D7" s="166"/>
      <c r="E7" s="369"/>
      <c r="F7" s="397"/>
      <c r="G7" s="369" t="s">
        <v>281</v>
      </c>
      <c r="H7" s="398"/>
      <c r="I7" s="369"/>
      <c r="J7" s="397"/>
      <c r="K7" s="369" t="s">
        <v>281</v>
      </c>
      <c r="L7" s="398"/>
      <c r="M7" s="369"/>
      <c r="N7" s="397"/>
      <c r="O7" s="369" t="s">
        <v>281</v>
      </c>
      <c r="P7" s="398"/>
      <c r="Q7" s="369"/>
      <c r="R7" s="397"/>
      <c r="S7" s="369" t="s">
        <v>281</v>
      </c>
      <c r="T7" s="398"/>
      <c r="V7" s="170"/>
      <c r="W7" s="170"/>
      <c r="X7" s="170"/>
      <c r="Y7" s="170"/>
      <c r="Z7" s="170"/>
    </row>
    <row r="8" spans="2:26" ht="13.5" customHeight="1" x14ac:dyDescent="0.15">
      <c r="B8" s="174" t="s">
        <v>0</v>
      </c>
      <c r="C8" s="332">
        <v>19</v>
      </c>
      <c r="E8" s="346">
        <v>1943</v>
      </c>
      <c r="F8" s="347">
        <v>2678</v>
      </c>
      <c r="G8" s="346">
        <v>2293</v>
      </c>
      <c r="H8" s="348">
        <v>154260</v>
      </c>
      <c r="I8" s="346">
        <v>1103</v>
      </c>
      <c r="J8" s="347">
        <v>1628</v>
      </c>
      <c r="K8" s="346">
        <v>1372</v>
      </c>
      <c r="L8" s="348">
        <v>252503</v>
      </c>
      <c r="M8" s="346">
        <v>2205</v>
      </c>
      <c r="N8" s="347">
        <v>2835</v>
      </c>
      <c r="O8" s="346">
        <v>2494</v>
      </c>
      <c r="P8" s="348">
        <v>448066</v>
      </c>
      <c r="Q8" s="346">
        <v>2667</v>
      </c>
      <c r="R8" s="347">
        <v>3255</v>
      </c>
      <c r="S8" s="346">
        <v>2999</v>
      </c>
      <c r="T8" s="348">
        <v>1372220</v>
      </c>
      <c r="V8" s="170"/>
      <c r="W8" s="170"/>
      <c r="X8" s="170"/>
      <c r="Y8" s="170"/>
      <c r="Z8" s="170"/>
    </row>
    <row r="9" spans="2:26" ht="13.5" customHeight="1" x14ac:dyDescent="0.15">
      <c r="B9" s="174"/>
      <c r="C9" s="332">
        <v>20</v>
      </c>
      <c r="D9" s="148"/>
      <c r="E9" s="346">
        <v>1680</v>
      </c>
      <c r="F9" s="347">
        <v>2625</v>
      </c>
      <c r="G9" s="346">
        <v>2172</v>
      </c>
      <c r="H9" s="348">
        <v>157697</v>
      </c>
      <c r="I9" s="346">
        <v>1050</v>
      </c>
      <c r="J9" s="347">
        <v>1575</v>
      </c>
      <c r="K9" s="346">
        <v>1384</v>
      </c>
      <c r="L9" s="348">
        <v>271935</v>
      </c>
      <c r="M9" s="346">
        <v>1890</v>
      </c>
      <c r="N9" s="347">
        <v>2783</v>
      </c>
      <c r="O9" s="346">
        <v>2356</v>
      </c>
      <c r="P9" s="348">
        <v>486115</v>
      </c>
      <c r="Q9" s="346">
        <v>2100</v>
      </c>
      <c r="R9" s="347">
        <v>3150</v>
      </c>
      <c r="S9" s="346">
        <v>2694</v>
      </c>
      <c r="T9" s="348">
        <v>1053517</v>
      </c>
      <c r="V9" s="170"/>
      <c r="W9" s="170"/>
      <c r="X9" s="170"/>
      <c r="Y9" s="170"/>
      <c r="Z9" s="170"/>
    </row>
    <row r="10" spans="2:26" ht="13.5" customHeight="1" x14ac:dyDescent="0.15">
      <c r="B10" s="174"/>
      <c r="C10" s="332">
        <v>21</v>
      </c>
      <c r="D10" s="148"/>
      <c r="E10" s="346">
        <v>1785</v>
      </c>
      <c r="F10" s="347">
        <v>2520</v>
      </c>
      <c r="G10" s="346">
        <v>2065</v>
      </c>
      <c r="H10" s="348">
        <v>159075</v>
      </c>
      <c r="I10" s="346">
        <v>945</v>
      </c>
      <c r="J10" s="347">
        <v>1575</v>
      </c>
      <c r="K10" s="346">
        <v>1341</v>
      </c>
      <c r="L10" s="348">
        <v>274882</v>
      </c>
      <c r="M10" s="346">
        <v>1890</v>
      </c>
      <c r="N10" s="347">
        <v>2730</v>
      </c>
      <c r="O10" s="346">
        <v>2201</v>
      </c>
      <c r="P10" s="348">
        <v>496820</v>
      </c>
      <c r="Q10" s="346">
        <v>1995</v>
      </c>
      <c r="R10" s="347">
        <v>2835</v>
      </c>
      <c r="S10" s="346">
        <v>2475</v>
      </c>
      <c r="T10" s="348">
        <v>967057</v>
      </c>
      <c r="V10" s="347"/>
      <c r="W10" s="148"/>
      <c r="X10" s="148"/>
      <c r="Y10" s="148"/>
      <c r="Z10" s="148"/>
    </row>
    <row r="11" spans="2:26" ht="13.5" customHeight="1" x14ac:dyDescent="0.15">
      <c r="B11" s="174"/>
      <c r="C11" s="332">
        <v>22</v>
      </c>
      <c r="D11" s="178"/>
      <c r="E11" s="346">
        <v>1575</v>
      </c>
      <c r="F11" s="346">
        <v>2310</v>
      </c>
      <c r="G11" s="346">
        <v>2001</v>
      </c>
      <c r="H11" s="346">
        <v>175961</v>
      </c>
      <c r="I11" s="346">
        <v>1050</v>
      </c>
      <c r="J11" s="346">
        <v>1523</v>
      </c>
      <c r="K11" s="346">
        <v>1275</v>
      </c>
      <c r="L11" s="346">
        <v>286746</v>
      </c>
      <c r="M11" s="346">
        <v>1785</v>
      </c>
      <c r="N11" s="346">
        <v>2520</v>
      </c>
      <c r="O11" s="346">
        <v>2163</v>
      </c>
      <c r="P11" s="346">
        <v>630879</v>
      </c>
      <c r="Q11" s="346">
        <v>2100</v>
      </c>
      <c r="R11" s="346">
        <v>2756</v>
      </c>
      <c r="S11" s="346">
        <v>2465</v>
      </c>
      <c r="T11" s="348">
        <v>1003770</v>
      </c>
      <c r="V11" s="170"/>
      <c r="W11" s="170"/>
      <c r="X11" s="170"/>
      <c r="Y11" s="170"/>
      <c r="Z11" s="170"/>
    </row>
    <row r="12" spans="2:26" ht="13.5" customHeight="1" x14ac:dyDescent="0.15">
      <c r="B12" s="349"/>
      <c r="C12" s="309">
        <v>23</v>
      </c>
      <c r="D12" s="179"/>
      <c r="E12" s="180">
        <v>1785</v>
      </c>
      <c r="F12" s="180">
        <v>2383.8150000000005</v>
      </c>
      <c r="G12" s="181">
        <v>2046.433230475491</v>
      </c>
      <c r="H12" s="180">
        <v>157003.29999999999</v>
      </c>
      <c r="I12" s="180">
        <v>1102.5</v>
      </c>
      <c r="J12" s="180">
        <v>1575</v>
      </c>
      <c r="K12" s="180">
        <v>1327.919893495221</v>
      </c>
      <c r="L12" s="181">
        <v>255652.00000000003</v>
      </c>
      <c r="M12" s="180">
        <v>1900</v>
      </c>
      <c r="N12" s="180">
        <v>2400</v>
      </c>
      <c r="O12" s="180">
        <v>2106.855081345584</v>
      </c>
      <c r="P12" s="180">
        <v>571331.60000000009</v>
      </c>
      <c r="Q12" s="180">
        <v>2079.7350000000001</v>
      </c>
      <c r="R12" s="180">
        <v>2677.5</v>
      </c>
      <c r="S12" s="180">
        <v>2444.2656950403907</v>
      </c>
      <c r="T12" s="181">
        <v>853057.10000000021</v>
      </c>
      <c r="V12" s="170"/>
      <c r="W12" s="170"/>
      <c r="X12" s="170"/>
      <c r="Y12" s="170"/>
      <c r="Z12" s="170"/>
    </row>
    <row r="13" spans="2:26" ht="13.5" customHeight="1" x14ac:dyDescent="0.15">
      <c r="B13" s="174" t="s">
        <v>294</v>
      </c>
      <c r="C13" s="332">
        <v>6</v>
      </c>
      <c r="D13" s="178" t="s">
        <v>295</v>
      </c>
      <c r="E13" s="346">
        <v>1890</v>
      </c>
      <c r="F13" s="346">
        <v>2310</v>
      </c>
      <c r="G13" s="346">
        <v>2065.5987731014134</v>
      </c>
      <c r="H13" s="346">
        <v>12201.399999999998</v>
      </c>
      <c r="I13" s="346">
        <v>1260</v>
      </c>
      <c r="J13" s="346">
        <v>1470</v>
      </c>
      <c r="K13" s="346">
        <v>1325.6624294857202</v>
      </c>
      <c r="L13" s="346">
        <v>21075.599999999999</v>
      </c>
      <c r="M13" s="346">
        <v>1995</v>
      </c>
      <c r="N13" s="346">
        <v>2425.5</v>
      </c>
      <c r="O13" s="346">
        <v>2215.9020801572656</v>
      </c>
      <c r="P13" s="346">
        <v>36412.400000000001</v>
      </c>
      <c r="Q13" s="346">
        <v>2142</v>
      </c>
      <c r="R13" s="346">
        <v>2535.75</v>
      </c>
      <c r="S13" s="346">
        <v>2374.9230208265431</v>
      </c>
      <c r="T13" s="348">
        <v>62409.7</v>
      </c>
    </row>
    <row r="14" spans="2:26" ht="13.5" customHeight="1" x14ac:dyDescent="0.15">
      <c r="B14" s="174"/>
      <c r="C14" s="332">
        <v>7</v>
      </c>
      <c r="D14" s="178"/>
      <c r="E14" s="346">
        <v>1785</v>
      </c>
      <c r="F14" s="346">
        <v>2383.8150000000005</v>
      </c>
      <c r="G14" s="346">
        <v>2017.1842125912169</v>
      </c>
      <c r="H14" s="346">
        <v>9987.7000000000007</v>
      </c>
      <c r="I14" s="346">
        <v>1155</v>
      </c>
      <c r="J14" s="346">
        <v>1470</v>
      </c>
      <c r="K14" s="346">
        <v>1317.1534778670487</v>
      </c>
      <c r="L14" s="346">
        <v>17278.7</v>
      </c>
      <c r="M14" s="346">
        <v>2100</v>
      </c>
      <c r="N14" s="346">
        <v>2415</v>
      </c>
      <c r="O14" s="346">
        <v>2249.2904636521243</v>
      </c>
      <c r="P14" s="346">
        <v>39942.699999999997</v>
      </c>
      <c r="Q14" s="346">
        <v>2100</v>
      </c>
      <c r="R14" s="346">
        <v>2579.85</v>
      </c>
      <c r="S14" s="346">
        <v>2381.4089230003642</v>
      </c>
      <c r="T14" s="348">
        <v>58003.100000000006</v>
      </c>
    </row>
    <row r="15" spans="2:26" ht="13.5" customHeight="1" x14ac:dyDescent="0.15">
      <c r="B15" s="174"/>
      <c r="C15" s="332">
        <v>8</v>
      </c>
      <c r="D15" s="178"/>
      <c r="E15" s="346">
        <v>1837.5</v>
      </c>
      <c r="F15" s="346">
        <v>2310</v>
      </c>
      <c r="G15" s="346">
        <v>2009.6708339111997</v>
      </c>
      <c r="H15" s="346">
        <v>12476.4</v>
      </c>
      <c r="I15" s="346">
        <v>1102.5</v>
      </c>
      <c r="J15" s="346">
        <v>1470</v>
      </c>
      <c r="K15" s="346">
        <v>1285.6398267762775</v>
      </c>
      <c r="L15" s="346">
        <v>20090.7</v>
      </c>
      <c r="M15" s="346">
        <v>2047.5</v>
      </c>
      <c r="N15" s="346">
        <v>2467.5</v>
      </c>
      <c r="O15" s="346">
        <v>2182.3440763287299</v>
      </c>
      <c r="P15" s="346">
        <v>51059.199999999997</v>
      </c>
      <c r="Q15" s="346">
        <v>2079.7350000000001</v>
      </c>
      <c r="R15" s="346">
        <v>2625</v>
      </c>
      <c r="S15" s="346">
        <v>2379.5277641099283</v>
      </c>
      <c r="T15" s="348">
        <v>75188.700000000012</v>
      </c>
    </row>
    <row r="16" spans="2:26" ht="13.5" customHeight="1" x14ac:dyDescent="0.15">
      <c r="B16" s="174"/>
      <c r="C16" s="332">
        <v>9</v>
      </c>
      <c r="D16" s="178"/>
      <c r="E16" s="346">
        <v>1890</v>
      </c>
      <c r="F16" s="346">
        <v>2257.5</v>
      </c>
      <c r="G16" s="346">
        <v>2041.5914969665612</v>
      </c>
      <c r="H16" s="346">
        <v>11553</v>
      </c>
      <c r="I16" s="346">
        <v>1155</v>
      </c>
      <c r="J16" s="346">
        <v>1449</v>
      </c>
      <c r="K16" s="346">
        <v>1292.9542605650024</v>
      </c>
      <c r="L16" s="346">
        <v>20247.7</v>
      </c>
      <c r="M16" s="346">
        <v>2100</v>
      </c>
      <c r="N16" s="346">
        <v>2520</v>
      </c>
      <c r="O16" s="346">
        <v>2268.6111894508176</v>
      </c>
      <c r="P16" s="346">
        <v>42297.900000000009</v>
      </c>
      <c r="Q16" s="346">
        <v>2224.8450000000003</v>
      </c>
      <c r="R16" s="346">
        <v>2667</v>
      </c>
      <c r="S16" s="346">
        <v>2462.4088180889808</v>
      </c>
      <c r="T16" s="348">
        <v>50535.899999999994</v>
      </c>
    </row>
    <row r="17" spans="2:20" ht="13.5" customHeight="1" x14ac:dyDescent="0.15">
      <c r="B17" s="174"/>
      <c r="C17" s="332">
        <v>10</v>
      </c>
      <c r="D17" s="178"/>
      <c r="E17" s="346">
        <v>1890</v>
      </c>
      <c r="F17" s="346">
        <v>2310</v>
      </c>
      <c r="G17" s="346">
        <v>2046.3515395381387</v>
      </c>
      <c r="H17" s="346">
        <v>9954.7000000000007</v>
      </c>
      <c r="I17" s="346">
        <v>1260</v>
      </c>
      <c r="J17" s="346">
        <v>1501.5</v>
      </c>
      <c r="K17" s="346">
        <v>1364.7221317388835</v>
      </c>
      <c r="L17" s="346">
        <v>17791.300000000003</v>
      </c>
      <c r="M17" s="346">
        <v>2047.5</v>
      </c>
      <c r="N17" s="346">
        <v>2520</v>
      </c>
      <c r="O17" s="346">
        <v>2223.3826907094463</v>
      </c>
      <c r="P17" s="346">
        <v>42977.2</v>
      </c>
      <c r="Q17" s="346">
        <v>2259.6</v>
      </c>
      <c r="R17" s="346">
        <v>2677.5</v>
      </c>
      <c r="S17" s="346">
        <v>2507.820448116719</v>
      </c>
      <c r="T17" s="348">
        <v>58999.4</v>
      </c>
    </row>
    <row r="18" spans="2:20" ht="13.5" customHeight="1" x14ac:dyDescent="0.15">
      <c r="B18" s="174"/>
      <c r="C18" s="332">
        <v>11</v>
      </c>
      <c r="D18" s="178"/>
      <c r="E18" s="346">
        <v>1890</v>
      </c>
      <c r="F18" s="346">
        <v>2315.25</v>
      </c>
      <c r="G18" s="346">
        <v>2084.1841438546621</v>
      </c>
      <c r="H18" s="346">
        <v>12679.3</v>
      </c>
      <c r="I18" s="346">
        <v>1312.5</v>
      </c>
      <c r="J18" s="346">
        <v>1575</v>
      </c>
      <c r="K18" s="346">
        <v>1382.5030547185067</v>
      </c>
      <c r="L18" s="346">
        <v>23772.800000000003</v>
      </c>
      <c r="M18" s="346">
        <v>1995</v>
      </c>
      <c r="N18" s="346">
        <v>2520</v>
      </c>
      <c r="O18" s="346">
        <v>2218.1341451763915</v>
      </c>
      <c r="P18" s="346">
        <v>51771.5</v>
      </c>
      <c r="Q18" s="346">
        <v>2218.65</v>
      </c>
      <c r="R18" s="346">
        <v>2625</v>
      </c>
      <c r="S18" s="346">
        <v>2444.0059214396128</v>
      </c>
      <c r="T18" s="348">
        <v>76490.800000000017</v>
      </c>
    </row>
    <row r="19" spans="2:20" ht="13.5" customHeight="1" x14ac:dyDescent="0.15">
      <c r="B19" s="174"/>
      <c r="C19" s="332">
        <v>12</v>
      </c>
      <c r="D19" s="178"/>
      <c r="E19" s="346">
        <v>1890</v>
      </c>
      <c r="F19" s="346">
        <v>2310</v>
      </c>
      <c r="G19" s="346">
        <v>2084.3386143657667</v>
      </c>
      <c r="H19" s="346">
        <v>12744.8</v>
      </c>
      <c r="I19" s="346">
        <v>1260</v>
      </c>
      <c r="J19" s="346">
        <v>1543.5</v>
      </c>
      <c r="K19" s="346">
        <v>1361.6085854707419</v>
      </c>
      <c r="L19" s="346">
        <v>17636.400000000001</v>
      </c>
      <c r="M19" s="346">
        <v>1995</v>
      </c>
      <c r="N19" s="346">
        <v>2467.5</v>
      </c>
      <c r="O19" s="346">
        <v>2197.86259273831</v>
      </c>
      <c r="P19" s="346">
        <v>57151.1</v>
      </c>
      <c r="Q19" s="346">
        <v>2257.5</v>
      </c>
      <c r="R19" s="346">
        <v>2625</v>
      </c>
      <c r="S19" s="346">
        <v>2482.8289224222322</v>
      </c>
      <c r="T19" s="348">
        <v>91688.500000000015</v>
      </c>
    </row>
    <row r="20" spans="2:20" ht="13.5" customHeight="1" x14ac:dyDescent="0.15">
      <c r="B20" s="174" t="s">
        <v>296</v>
      </c>
      <c r="C20" s="332">
        <v>1</v>
      </c>
      <c r="D20" s="178" t="s">
        <v>295</v>
      </c>
      <c r="E20" s="346">
        <v>1837.5</v>
      </c>
      <c r="F20" s="346">
        <v>2310</v>
      </c>
      <c r="G20" s="346">
        <v>2044.3107091945831</v>
      </c>
      <c r="H20" s="346">
        <v>14450.599999999999</v>
      </c>
      <c r="I20" s="346">
        <v>1260</v>
      </c>
      <c r="J20" s="346">
        <v>1522.5</v>
      </c>
      <c r="K20" s="346">
        <v>1343.2325090270645</v>
      </c>
      <c r="L20" s="346">
        <v>20793</v>
      </c>
      <c r="M20" s="346">
        <v>1890</v>
      </c>
      <c r="N20" s="346">
        <v>2401.0349999999999</v>
      </c>
      <c r="O20" s="346">
        <v>2095.7657338032291</v>
      </c>
      <c r="P20" s="346">
        <v>52668.600000000006</v>
      </c>
      <c r="Q20" s="346">
        <v>2152.5</v>
      </c>
      <c r="R20" s="346">
        <v>2590.35</v>
      </c>
      <c r="S20" s="346">
        <v>2402.7631961744887</v>
      </c>
      <c r="T20" s="348">
        <v>57836.2</v>
      </c>
    </row>
    <row r="21" spans="2:20" ht="13.5" customHeight="1" x14ac:dyDescent="0.15">
      <c r="B21" s="174"/>
      <c r="C21" s="332">
        <v>2</v>
      </c>
      <c r="D21" s="178"/>
      <c r="E21" s="346">
        <v>1890</v>
      </c>
      <c r="F21" s="346">
        <v>2310</v>
      </c>
      <c r="G21" s="346">
        <v>2039.1843374854786</v>
      </c>
      <c r="H21" s="346">
        <v>12984.1</v>
      </c>
      <c r="I21" s="346">
        <v>1260</v>
      </c>
      <c r="J21" s="346">
        <v>1501.5</v>
      </c>
      <c r="K21" s="346">
        <v>1344.5881314023311</v>
      </c>
      <c r="L21" s="346">
        <v>24371.7</v>
      </c>
      <c r="M21" s="346">
        <v>1890</v>
      </c>
      <c r="N21" s="346">
        <v>2362.5</v>
      </c>
      <c r="O21" s="346">
        <v>2127.938603838606</v>
      </c>
      <c r="P21" s="346">
        <v>39496.699999999997</v>
      </c>
      <c r="Q21" s="346">
        <v>2205</v>
      </c>
      <c r="R21" s="346">
        <v>2520</v>
      </c>
      <c r="S21" s="346">
        <v>2368.0882857614256</v>
      </c>
      <c r="T21" s="348">
        <v>68591.799999999988</v>
      </c>
    </row>
    <row r="22" spans="2:20" ht="13.5" customHeight="1" x14ac:dyDescent="0.15">
      <c r="B22" s="174"/>
      <c r="C22" s="332">
        <v>3</v>
      </c>
      <c r="D22" s="178"/>
      <c r="E22" s="346">
        <v>1942.5</v>
      </c>
      <c r="F22" s="346">
        <v>2310</v>
      </c>
      <c r="G22" s="346">
        <v>2065.6627434519814</v>
      </c>
      <c r="H22" s="346">
        <v>13960.699999999999</v>
      </c>
      <c r="I22" s="346">
        <v>1312.5</v>
      </c>
      <c r="J22" s="346">
        <v>1501.5</v>
      </c>
      <c r="K22" s="346">
        <v>1376.4433980544898</v>
      </c>
      <c r="L22" s="346">
        <v>19673</v>
      </c>
      <c r="M22" s="346">
        <v>2047.5</v>
      </c>
      <c r="N22" s="346">
        <v>2415</v>
      </c>
      <c r="O22" s="346">
        <v>2171.6650161440607</v>
      </c>
      <c r="P22" s="346">
        <v>33159.800000000003</v>
      </c>
      <c r="Q22" s="346">
        <v>2205</v>
      </c>
      <c r="R22" s="346">
        <v>2480.1</v>
      </c>
      <c r="S22" s="346">
        <v>2368.3492429108933</v>
      </c>
      <c r="T22" s="348">
        <v>53504.80000000001</v>
      </c>
    </row>
    <row r="23" spans="2:20" ht="13.5" customHeight="1" x14ac:dyDescent="0.15">
      <c r="B23" s="174"/>
      <c r="C23" s="332">
        <v>4</v>
      </c>
      <c r="D23" s="178"/>
      <c r="E23" s="346">
        <v>1942.5</v>
      </c>
      <c r="F23" s="346">
        <v>2310</v>
      </c>
      <c r="G23" s="348">
        <v>2086.6161770101317</v>
      </c>
      <c r="H23" s="346">
        <v>25803.8</v>
      </c>
      <c r="I23" s="346">
        <v>1312.5</v>
      </c>
      <c r="J23" s="346">
        <v>1522.5</v>
      </c>
      <c r="K23" s="346">
        <v>1388.1243410534503</v>
      </c>
      <c r="L23" s="346">
        <v>30542.600000000002</v>
      </c>
      <c r="M23" s="346">
        <v>1890</v>
      </c>
      <c r="N23" s="346">
        <v>2415</v>
      </c>
      <c r="O23" s="346">
        <v>2152.42223341114</v>
      </c>
      <c r="P23" s="346">
        <v>37387.9</v>
      </c>
      <c r="Q23" s="346">
        <v>2205</v>
      </c>
      <c r="R23" s="346">
        <v>2520</v>
      </c>
      <c r="S23" s="346">
        <v>2342.9662928203766</v>
      </c>
      <c r="T23" s="348">
        <v>156897.20000000001</v>
      </c>
    </row>
    <row r="24" spans="2:20" ht="13.5" customHeight="1" x14ac:dyDescent="0.15">
      <c r="B24" s="174"/>
      <c r="C24" s="332">
        <v>5</v>
      </c>
      <c r="D24" s="178"/>
      <c r="E24" s="346">
        <v>1942.5</v>
      </c>
      <c r="F24" s="346">
        <v>2310</v>
      </c>
      <c r="G24" s="346">
        <v>2100.1767833039976</v>
      </c>
      <c r="H24" s="346">
        <v>37185.1</v>
      </c>
      <c r="I24" s="346">
        <v>1312.5</v>
      </c>
      <c r="J24" s="346">
        <v>1522.5</v>
      </c>
      <c r="K24" s="346">
        <v>1384.1593721596867</v>
      </c>
      <c r="L24" s="346">
        <v>36554.5</v>
      </c>
      <c r="M24" s="346">
        <v>1924.5450000000001</v>
      </c>
      <c r="N24" s="346">
        <v>2415</v>
      </c>
      <c r="O24" s="346">
        <v>2197.4421946800417</v>
      </c>
      <c r="P24" s="346">
        <v>39983.4</v>
      </c>
      <c r="Q24" s="346">
        <v>2193.4500000000003</v>
      </c>
      <c r="R24" s="346">
        <v>2522.1</v>
      </c>
      <c r="S24" s="346">
        <v>2387.3679609978285</v>
      </c>
      <c r="T24" s="348">
        <v>173895</v>
      </c>
    </row>
    <row r="25" spans="2:20" ht="13.5" customHeight="1" x14ac:dyDescent="0.15">
      <c r="B25" s="349"/>
      <c r="C25" s="309">
        <v>6</v>
      </c>
      <c r="D25" s="179"/>
      <c r="E25" s="350">
        <v>1942.5</v>
      </c>
      <c r="F25" s="350">
        <v>2310</v>
      </c>
      <c r="G25" s="350">
        <v>2093.0967517955169</v>
      </c>
      <c r="H25" s="350">
        <v>28770.899999999998</v>
      </c>
      <c r="I25" s="350">
        <v>1260</v>
      </c>
      <c r="J25" s="350">
        <v>1501.5</v>
      </c>
      <c r="K25" s="350">
        <v>1328.1837992246481</v>
      </c>
      <c r="L25" s="350">
        <v>29077.300000000003</v>
      </c>
      <c r="M25" s="350">
        <v>1968.54</v>
      </c>
      <c r="N25" s="350">
        <v>2394</v>
      </c>
      <c r="O25" s="350">
        <v>2144.1962159950908</v>
      </c>
      <c r="P25" s="350">
        <v>39245.399999999994</v>
      </c>
      <c r="Q25" s="350">
        <v>2152.5</v>
      </c>
      <c r="R25" s="350">
        <v>2520</v>
      </c>
      <c r="S25" s="350">
        <v>2384.6634000988206</v>
      </c>
      <c r="T25" s="351">
        <v>126773.1</v>
      </c>
    </row>
    <row r="26" spans="2:20" ht="13.5" customHeight="1" x14ac:dyDescent="0.15">
      <c r="B26" s="380"/>
      <c r="C26" s="381"/>
      <c r="D26" s="38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</row>
    <row r="27" spans="2:20" ht="13.5" customHeight="1" x14ac:dyDescent="0.15">
      <c r="B27" s="383"/>
      <c r="C27" s="381"/>
      <c r="D27" s="384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</row>
    <row r="28" spans="2:20" ht="13.5" customHeight="1" x14ac:dyDescent="0.15">
      <c r="B28" s="385" t="s">
        <v>129</v>
      </c>
      <c r="C28" s="381"/>
      <c r="D28" s="382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</row>
    <row r="29" spans="2:20" ht="13.5" customHeight="1" x14ac:dyDescent="0.15">
      <c r="B29" s="386">
        <v>41066</v>
      </c>
      <c r="C29" s="387"/>
      <c r="D29" s="388">
        <v>41072</v>
      </c>
      <c r="E29" s="346">
        <v>1942.5</v>
      </c>
      <c r="F29" s="346">
        <v>2310</v>
      </c>
      <c r="G29" s="346">
        <v>2103.5219386021213</v>
      </c>
      <c r="H29" s="346">
        <v>6693.9</v>
      </c>
      <c r="I29" s="346">
        <v>1312.5</v>
      </c>
      <c r="J29" s="346">
        <v>1501.5</v>
      </c>
      <c r="K29" s="346">
        <v>1410.0807019921401</v>
      </c>
      <c r="L29" s="346">
        <v>7473.8</v>
      </c>
      <c r="M29" s="346">
        <v>1995</v>
      </c>
      <c r="N29" s="346">
        <v>2310</v>
      </c>
      <c r="O29" s="346">
        <v>2141.6840456584159</v>
      </c>
      <c r="P29" s="346">
        <v>9308.7999999999993</v>
      </c>
      <c r="Q29" s="346">
        <v>2205</v>
      </c>
      <c r="R29" s="346">
        <v>2518.9500000000003</v>
      </c>
      <c r="S29" s="346">
        <v>2366.9105027721776</v>
      </c>
      <c r="T29" s="346">
        <v>32114.2</v>
      </c>
    </row>
    <row r="30" spans="2:20" ht="13.5" customHeight="1" x14ac:dyDescent="0.15">
      <c r="B30" s="389" t="s">
        <v>130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</row>
    <row r="31" spans="2:20" ht="13.5" customHeight="1" x14ac:dyDescent="0.15">
      <c r="B31" s="386">
        <v>41073</v>
      </c>
      <c r="C31" s="387"/>
      <c r="D31" s="388">
        <v>41079</v>
      </c>
      <c r="E31" s="245">
        <v>1942.5</v>
      </c>
      <c r="F31" s="245">
        <v>2310</v>
      </c>
      <c r="G31" s="245">
        <v>2102.5968846285514</v>
      </c>
      <c r="H31" s="245">
        <v>7115.2</v>
      </c>
      <c r="I31" s="245">
        <v>1260</v>
      </c>
      <c r="J31" s="245">
        <v>1470</v>
      </c>
      <c r="K31" s="245">
        <v>1322.0883185187465</v>
      </c>
      <c r="L31" s="245">
        <v>5953.1</v>
      </c>
      <c r="M31" s="245">
        <v>1995</v>
      </c>
      <c r="N31" s="245">
        <v>2310</v>
      </c>
      <c r="O31" s="245">
        <v>2116.9561960313376</v>
      </c>
      <c r="P31" s="245">
        <v>9998</v>
      </c>
      <c r="Q31" s="245">
        <v>2241.75</v>
      </c>
      <c r="R31" s="245">
        <v>2520</v>
      </c>
      <c r="S31" s="245">
        <v>2418.2354389721627</v>
      </c>
      <c r="T31" s="245">
        <v>31483.7</v>
      </c>
    </row>
    <row r="32" spans="2:20" ht="13.5" customHeight="1" x14ac:dyDescent="0.15">
      <c r="B32" s="389" t="s">
        <v>131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</row>
    <row r="33" spans="2:24" ht="13.5" customHeight="1" x14ac:dyDescent="0.15">
      <c r="B33" s="386">
        <v>41080</v>
      </c>
      <c r="C33" s="387"/>
      <c r="D33" s="388">
        <v>41086</v>
      </c>
      <c r="E33" s="245">
        <v>1942.5</v>
      </c>
      <c r="F33" s="245">
        <v>2310</v>
      </c>
      <c r="G33" s="245">
        <v>2075.2761444455577</v>
      </c>
      <c r="H33" s="245">
        <v>6947.3</v>
      </c>
      <c r="I33" s="245">
        <v>1260</v>
      </c>
      <c r="J33" s="245">
        <v>1470</v>
      </c>
      <c r="K33" s="245">
        <v>1307.236404181853</v>
      </c>
      <c r="L33" s="245">
        <v>6908.5</v>
      </c>
      <c r="M33" s="245">
        <v>2047.5</v>
      </c>
      <c r="N33" s="245">
        <v>2310</v>
      </c>
      <c r="O33" s="245">
        <v>2159.023181479643</v>
      </c>
      <c r="P33" s="245">
        <v>10791</v>
      </c>
      <c r="Q33" s="245">
        <v>2218.65</v>
      </c>
      <c r="R33" s="245">
        <v>2520</v>
      </c>
      <c r="S33" s="245">
        <v>2392.0101049238256</v>
      </c>
      <c r="T33" s="245">
        <v>26538.9</v>
      </c>
    </row>
    <row r="34" spans="2:24" ht="13.5" customHeight="1" x14ac:dyDescent="0.15">
      <c r="B34" s="389" t="s">
        <v>132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</row>
    <row r="35" spans="2:24" ht="13.5" customHeight="1" x14ac:dyDescent="0.15">
      <c r="B35" s="386">
        <v>41087</v>
      </c>
      <c r="C35" s="387"/>
      <c r="D35" s="388">
        <v>41093</v>
      </c>
      <c r="E35" s="245">
        <v>1942.5</v>
      </c>
      <c r="F35" s="245">
        <v>2310</v>
      </c>
      <c r="G35" s="245">
        <v>2088.5658082126747</v>
      </c>
      <c r="H35" s="245">
        <v>8014.5</v>
      </c>
      <c r="I35" s="245">
        <v>1260</v>
      </c>
      <c r="J35" s="245">
        <v>1470</v>
      </c>
      <c r="K35" s="245">
        <v>1324.1044560357675</v>
      </c>
      <c r="L35" s="245">
        <v>8741.9</v>
      </c>
      <c r="M35" s="245">
        <v>1968.54</v>
      </c>
      <c r="N35" s="245">
        <v>2394</v>
      </c>
      <c r="O35" s="245">
        <v>2159.7446887351775</v>
      </c>
      <c r="P35" s="245">
        <v>9147.6</v>
      </c>
      <c r="Q35" s="245">
        <v>2152.5</v>
      </c>
      <c r="R35" s="245">
        <v>2520</v>
      </c>
      <c r="S35" s="245">
        <v>2367.5825456519983</v>
      </c>
      <c r="T35" s="245">
        <v>36636.300000000003</v>
      </c>
    </row>
    <row r="36" spans="2:24" ht="13.5" customHeight="1" x14ac:dyDescent="0.15">
      <c r="B36" s="389" t="s">
        <v>133</v>
      </c>
      <c r="C36" s="390"/>
      <c r="D36" s="388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</row>
    <row r="37" spans="2:24" ht="13.5" customHeight="1" x14ac:dyDescent="0.15">
      <c r="B37" s="391"/>
      <c r="C37" s="392"/>
      <c r="D37" s="393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</row>
    <row r="38" spans="2:24" ht="3.75" customHeight="1" x14ac:dyDescent="0.15"/>
    <row r="39" spans="2:24" ht="13.5" customHeight="1" x14ac:dyDescent="0.15">
      <c r="B39" s="150"/>
    </row>
    <row r="40" spans="2:24" ht="13.5" customHeight="1" x14ac:dyDescent="0.15">
      <c r="B40" s="15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347"/>
      <c r="U40" s="189"/>
      <c r="V40" s="190"/>
      <c r="W40" s="190"/>
      <c r="X40" s="190"/>
    </row>
    <row r="41" spans="2:24" ht="13.5" customHeight="1" x14ac:dyDescent="0.15">
      <c r="B41" s="150"/>
      <c r="T41" s="347"/>
      <c r="U41" s="148"/>
    </row>
    <row r="42" spans="2:24" ht="13.5" customHeight="1" x14ac:dyDescent="0.15">
      <c r="B42" s="150"/>
      <c r="T42" s="347"/>
      <c r="U42" s="148"/>
    </row>
    <row r="43" spans="2:24" x14ac:dyDescent="0.15">
      <c r="T43" s="347"/>
      <c r="U43" s="148"/>
    </row>
    <row r="44" spans="2:24" x14ac:dyDescent="0.15">
      <c r="T44" s="347"/>
      <c r="U44" s="148"/>
    </row>
    <row r="45" spans="2:24" x14ac:dyDescent="0.15">
      <c r="T45" s="347"/>
      <c r="U45" s="148"/>
    </row>
    <row r="46" spans="2:24" x14ac:dyDescent="0.15">
      <c r="T46" s="347"/>
      <c r="U46" s="148"/>
    </row>
    <row r="47" spans="2:24" x14ac:dyDescent="0.15">
      <c r="T47" s="148"/>
      <c r="U47" s="148"/>
    </row>
    <row r="48" spans="2:24" x14ac:dyDescent="0.15">
      <c r="T48" s="148"/>
      <c r="U48" s="148"/>
    </row>
  </sheetData>
  <phoneticPr fontId="6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7.875" style="149" customWidth="1"/>
    <col min="9" max="11" width="5.875" style="149" customWidth="1"/>
    <col min="12" max="12" width="7.875" style="149" customWidth="1"/>
    <col min="13" max="15" width="5.875" style="149" customWidth="1"/>
    <col min="16" max="16" width="8.125" style="149" customWidth="1"/>
    <col min="17" max="16384" width="7.5" style="149"/>
  </cols>
  <sheetData>
    <row r="1" spans="2:23" ht="15" customHeight="1" x14ac:dyDescent="0.15">
      <c r="B1" s="362"/>
      <c r="C1" s="362"/>
      <c r="D1" s="362"/>
    </row>
    <row r="2" spans="2:23" ht="12.75" customHeight="1" x14ac:dyDescent="0.15">
      <c r="B2" s="149" t="str">
        <f>近和33!B2</f>
        <v>(2)和牛チルド「3」の品目別価格　（つづき）</v>
      </c>
      <c r="C2" s="331"/>
      <c r="D2" s="331"/>
    </row>
    <row r="3" spans="2:23" ht="12.75" customHeight="1" x14ac:dyDescent="0.15">
      <c r="B3" s="331"/>
      <c r="C3" s="331"/>
      <c r="D3" s="331"/>
      <c r="P3" s="150" t="s">
        <v>87</v>
      </c>
    </row>
    <row r="4" spans="2:23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2:23" ht="13.5" customHeight="1" x14ac:dyDescent="0.15">
      <c r="B5" s="311"/>
      <c r="C5" s="336" t="s">
        <v>262</v>
      </c>
      <c r="D5" s="337"/>
      <c r="E5" s="338" t="s">
        <v>297</v>
      </c>
      <c r="F5" s="339"/>
      <c r="G5" s="339"/>
      <c r="H5" s="340"/>
      <c r="I5" s="338" t="s">
        <v>298</v>
      </c>
      <c r="J5" s="339"/>
      <c r="K5" s="339"/>
      <c r="L5" s="340"/>
      <c r="M5" s="338" t="s">
        <v>299</v>
      </c>
      <c r="N5" s="339"/>
      <c r="O5" s="339"/>
      <c r="P5" s="340"/>
      <c r="R5" s="170"/>
      <c r="S5" s="170"/>
      <c r="T5" s="170"/>
      <c r="U5" s="170"/>
      <c r="V5" s="148"/>
      <c r="W5" s="148"/>
    </row>
    <row r="6" spans="2:23" ht="13.5" customHeight="1" x14ac:dyDescent="0.15">
      <c r="B6" s="341" t="s">
        <v>265</v>
      </c>
      <c r="C6" s="342"/>
      <c r="D6" s="343"/>
      <c r="E6" s="161" t="s">
        <v>95</v>
      </c>
      <c r="F6" s="162" t="s">
        <v>96</v>
      </c>
      <c r="G6" s="163" t="s">
        <v>97</v>
      </c>
      <c r="H6" s="162" t="s">
        <v>98</v>
      </c>
      <c r="I6" s="161" t="s">
        <v>95</v>
      </c>
      <c r="J6" s="162" t="s">
        <v>96</v>
      </c>
      <c r="K6" s="163" t="s">
        <v>97</v>
      </c>
      <c r="L6" s="162" t="s">
        <v>98</v>
      </c>
      <c r="M6" s="161" t="s">
        <v>95</v>
      </c>
      <c r="N6" s="162" t="s">
        <v>96</v>
      </c>
      <c r="O6" s="163" t="s">
        <v>97</v>
      </c>
      <c r="P6" s="162" t="s">
        <v>98</v>
      </c>
      <c r="R6" s="170"/>
      <c r="S6" s="170"/>
      <c r="T6" s="170"/>
      <c r="U6" s="170"/>
      <c r="V6" s="148"/>
      <c r="W6" s="148"/>
    </row>
    <row r="7" spans="2:23" ht="13.5" customHeight="1" x14ac:dyDescent="0.15">
      <c r="B7" s="165"/>
      <c r="C7" s="166"/>
      <c r="D7" s="179"/>
      <c r="E7" s="167"/>
      <c r="F7" s="168"/>
      <c r="G7" s="169" t="s">
        <v>99</v>
      </c>
      <c r="H7" s="168"/>
      <c r="I7" s="167"/>
      <c r="J7" s="168"/>
      <c r="K7" s="169" t="s">
        <v>99</v>
      </c>
      <c r="L7" s="168"/>
      <c r="M7" s="167"/>
      <c r="N7" s="168"/>
      <c r="O7" s="169" t="s">
        <v>99</v>
      </c>
      <c r="P7" s="168"/>
      <c r="R7" s="170"/>
      <c r="S7" s="170"/>
      <c r="T7" s="170"/>
      <c r="U7" s="170"/>
      <c r="V7" s="148"/>
      <c r="W7" s="148"/>
    </row>
    <row r="8" spans="2:23" ht="13.5" customHeight="1" x14ac:dyDescent="0.15">
      <c r="B8" s="344" t="s">
        <v>0</v>
      </c>
      <c r="C8" s="148">
        <v>19</v>
      </c>
      <c r="D8" s="171" t="s">
        <v>1</v>
      </c>
      <c r="E8" s="345">
        <v>3098</v>
      </c>
      <c r="F8" s="346">
        <v>3360</v>
      </c>
      <c r="G8" s="347">
        <v>3189</v>
      </c>
      <c r="H8" s="346">
        <v>16365</v>
      </c>
      <c r="I8" s="345">
        <v>4515</v>
      </c>
      <c r="J8" s="346">
        <v>5775</v>
      </c>
      <c r="K8" s="347">
        <v>5318</v>
      </c>
      <c r="L8" s="346">
        <v>36127</v>
      </c>
      <c r="M8" s="345">
        <v>5355</v>
      </c>
      <c r="N8" s="346">
        <v>6825</v>
      </c>
      <c r="O8" s="347">
        <v>6086</v>
      </c>
      <c r="P8" s="346">
        <v>101131</v>
      </c>
      <c r="R8" s="170"/>
      <c r="S8" s="170"/>
      <c r="T8" s="170"/>
      <c r="U8" s="170"/>
      <c r="V8" s="148"/>
      <c r="W8" s="148"/>
    </row>
    <row r="9" spans="2:23" ht="13.5" customHeight="1" x14ac:dyDescent="0.15">
      <c r="B9" s="174"/>
      <c r="C9" s="148">
        <v>20</v>
      </c>
      <c r="D9" s="178"/>
      <c r="E9" s="345">
        <v>2100</v>
      </c>
      <c r="F9" s="346">
        <v>3150</v>
      </c>
      <c r="G9" s="347">
        <v>2732</v>
      </c>
      <c r="H9" s="346">
        <v>17602</v>
      </c>
      <c r="I9" s="345">
        <v>3675</v>
      </c>
      <c r="J9" s="346">
        <v>5355</v>
      </c>
      <c r="K9" s="347">
        <v>4454</v>
      </c>
      <c r="L9" s="346">
        <v>26343</v>
      </c>
      <c r="M9" s="345">
        <v>4725</v>
      </c>
      <c r="N9" s="346">
        <v>6615</v>
      </c>
      <c r="O9" s="347">
        <v>5843</v>
      </c>
      <c r="P9" s="346">
        <v>78760</v>
      </c>
      <c r="R9" s="170"/>
      <c r="S9" s="170"/>
      <c r="T9" s="170"/>
      <c r="U9" s="170"/>
      <c r="V9" s="148"/>
      <c r="W9" s="148"/>
    </row>
    <row r="10" spans="2:23" ht="13.5" customHeight="1" x14ac:dyDescent="0.15">
      <c r="B10" s="174"/>
      <c r="C10" s="148">
        <v>21</v>
      </c>
      <c r="D10" s="178"/>
      <c r="E10" s="345">
        <v>1995</v>
      </c>
      <c r="F10" s="346">
        <v>2625</v>
      </c>
      <c r="G10" s="347">
        <v>2296</v>
      </c>
      <c r="H10" s="346">
        <v>9130</v>
      </c>
      <c r="I10" s="345">
        <v>3150</v>
      </c>
      <c r="J10" s="346">
        <v>5250</v>
      </c>
      <c r="K10" s="347">
        <v>4112</v>
      </c>
      <c r="L10" s="346">
        <v>30732</v>
      </c>
      <c r="M10" s="345">
        <v>4410</v>
      </c>
      <c r="N10" s="346">
        <v>6195</v>
      </c>
      <c r="O10" s="347">
        <v>5306</v>
      </c>
      <c r="P10" s="346">
        <v>87662</v>
      </c>
      <c r="R10" s="347"/>
      <c r="S10" s="148"/>
      <c r="T10" s="148"/>
      <c r="U10" s="148"/>
      <c r="V10" s="148"/>
      <c r="W10" s="148"/>
    </row>
    <row r="11" spans="2:23" ht="13.5" customHeight="1" x14ac:dyDescent="0.15">
      <c r="B11" s="174"/>
      <c r="C11" s="148">
        <v>22</v>
      </c>
      <c r="D11" s="178"/>
      <c r="E11" s="248" t="s">
        <v>269</v>
      </c>
      <c r="F11" s="248" t="s">
        <v>269</v>
      </c>
      <c r="G11" s="248" t="s">
        <v>269</v>
      </c>
      <c r="H11" s="346">
        <v>3689</v>
      </c>
      <c r="I11" s="346">
        <v>3360</v>
      </c>
      <c r="J11" s="346">
        <v>5040</v>
      </c>
      <c r="K11" s="346">
        <v>4106</v>
      </c>
      <c r="L11" s="346">
        <v>39328</v>
      </c>
      <c r="M11" s="346">
        <v>4410</v>
      </c>
      <c r="N11" s="346">
        <v>6090</v>
      </c>
      <c r="O11" s="346">
        <v>5144</v>
      </c>
      <c r="P11" s="348">
        <v>100281</v>
      </c>
      <c r="R11" s="170"/>
      <c r="S11" s="170"/>
      <c r="T11" s="170"/>
      <c r="U11" s="170"/>
      <c r="V11" s="170"/>
      <c r="W11" s="148"/>
    </row>
    <row r="12" spans="2:23" ht="13.5" customHeight="1" x14ac:dyDescent="0.15">
      <c r="B12" s="349"/>
      <c r="C12" s="166">
        <v>23</v>
      </c>
      <c r="D12" s="179"/>
      <c r="E12" s="180">
        <v>2152.5</v>
      </c>
      <c r="F12" s="180">
        <v>2940</v>
      </c>
      <c r="G12" s="180">
        <v>2386.94734899174</v>
      </c>
      <c r="H12" s="180">
        <v>9587.7000000000007</v>
      </c>
      <c r="I12" s="180">
        <v>3465</v>
      </c>
      <c r="J12" s="180">
        <v>4830</v>
      </c>
      <c r="K12" s="180">
        <v>4121.4452247085865</v>
      </c>
      <c r="L12" s="180">
        <v>56973.4</v>
      </c>
      <c r="M12" s="180">
        <v>4200</v>
      </c>
      <c r="N12" s="180">
        <v>5596.5</v>
      </c>
      <c r="O12" s="180">
        <v>4803.2643120781368</v>
      </c>
      <c r="P12" s="181">
        <v>119551.8</v>
      </c>
      <c r="R12" s="170"/>
      <c r="S12" s="170"/>
      <c r="T12" s="170"/>
      <c r="U12" s="170"/>
      <c r="V12" s="170"/>
      <c r="W12" s="148"/>
    </row>
    <row r="13" spans="2:23" ht="13.5" customHeight="1" x14ac:dyDescent="0.15">
      <c r="B13" s="174" t="s">
        <v>266</v>
      </c>
      <c r="C13" s="148">
        <v>6</v>
      </c>
      <c r="D13" s="178" t="s">
        <v>300</v>
      </c>
      <c r="E13" s="248">
        <v>2205</v>
      </c>
      <c r="F13" s="248">
        <v>2520</v>
      </c>
      <c r="G13" s="248">
        <v>2385.6315997888073</v>
      </c>
      <c r="H13" s="346">
        <v>721.5</v>
      </c>
      <c r="I13" s="348">
        <v>3465</v>
      </c>
      <c r="J13" s="346">
        <v>3990</v>
      </c>
      <c r="K13" s="346">
        <v>3763.3184197197356</v>
      </c>
      <c r="L13" s="346">
        <v>4366.1000000000004</v>
      </c>
      <c r="M13" s="346">
        <v>4515</v>
      </c>
      <c r="N13" s="346">
        <v>5460</v>
      </c>
      <c r="O13" s="346">
        <v>5024.2093237758909</v>
      </c>
      <c r="P13" s="348">
        <v>10465.5</v>
      </c>
    </row>
    <row r="14" spans="2:23" ht="13.5" customHeight="1" x14ac:dyDescent="0.15">
      <c r="B14" s="174"/>
      <c r="C14" s="148">
        <v>7</v>
      </c>
      <c r="D14" s="178"/>
      <c r="E14" s="248">
        <v>2310</v>
      </c>
      <c r="F14" s="248">
        <v>2467.5</v>
      </c>
      <c r="G14" s="248">
        <v>2387.9783861671472</v>
      </c>
      <c r="H14" s="346">
        <v>706.1</v>
      </c>
      <c r="I14" s="348">
        <v>3465</v>
      </c>
      <c r="J14" s="346">
        <v>4200</v>
      </c>
      <c r="K14" s="346">
        <v>3895.0935175345385</v>
      </c>
      <c r="L14" s="346">
        <v>4410.8999999999996</v>
      </c>
      <c r="M14" s="346">
        <v>4410</v>
      </c>
      <c r="N14" s="348">
        <v>5250</v>
      </c>
      <c r="O14" s="346">
        <v>4834.9496922445642</v>
      </c>
      <c r="P14" s="348">
        <v>7653.9</v>
      </c>
    </row>
    <row r="15" spans="2:23" ht="13.5" customHeight="1" x14ac:dyDescent="0.15">
      <c r="B15" s="174"/>
      <c r="C15" s="148">
        <v>8</v>
      </c>
      <c r="D15" s="178"/>
      <c r="E15" s="248">
        <v>0</v>
      </c>
      <c r="F15" s="248">
        <v>0</v>
      </c>
      <c r="G15" s="248">
        <v>0</v>
      </c>
      <c r="H15" s="346">
        <v>193.1</v>
      </c>
      <c r="I15" s="346">
        <v>3465</v>
      </c>
      <c r="J15" s="346">
        <v>3990</v>
      </c>
      <c r="K15" s="346">
        <v>3738.3351201478745</v>
      </c>
      <c r="L15" s="346">
        <v>6337.9</v>
      </c>
      <c r="M15" s="346">
        <v>4410</v>
      </c>
      <c r="N15" s="346">
        <v>5092.5</v>
      </c>
      <c r="O15" s="346">
        <v>4741.9805373134332</v>
      </c>
      <c r="P15" s="348">
        <v>12051.7</v>
      </c>
    </row>
    <row r="16" spans="2:23" ht="13.5" customHeight="1" x14ac:dyDescent="0.15">
      <c r="B16" s="174"/>
      <c r="C16" s="148">
        <v>9</v>
      </c>
      <c r="D16" s="178"/>
      <c r="E16" s="248">
        <v>2152.5</v>
      </c>
      <c r="F16" s="248">
        <v>2520</v>
      </c>
      <c r="G16" s="248">
        <v>2329.641404805915</v>
      </c>
      <c r="H16" s="346">
        <v>486.1</v>
      </c>
      <c r="I16" s="346">
        <v>3465</v>
      </c>
      <c r="J16" s="346">
        <v>3990</v>
      </c>
      <c r="K16" s="346">
        <v>3817.4353312302851</v>
      </c>
      <c r="L16" s="346">
        <v>4540.5</v>
      </c>
      <c r="M16" s="346">
        <v>4200</v>
      </c>
      <c r="N16" s="346">
        <v>5145</v>
      </c>
      <c r="O16" s="346">
        <v>4325.3291915114223</v>
      </c>
      <c r="P16" s="348">
        <v>8504.4</v>
      </c>
    </row>
    <row r="17" spans="2:17" ht="13.5" customHeight="1" x14ac:dyDescent="0.15">
      <c r="B17" s="174"/>
      <c r="C17" s="148">
        <v>10</v>
      </c>
      <c r="D17" s="178"/>
      <c r="E17" s="248">
        <v>2425.5</v>
      </c>
      <c r="F17" s="248">
        <v>2425.5</v>
      </c>
      <c r="G17" s="248">
        <v>2425.5</v>
      </c>
      <c r="H17" s="346">
        <v>223.9</v>
      </c>
      <c r="I17" s="346">
        <v>3990</v>
      </c>
      <c r="J17" s="346">
        <v>4725</v>
      </c>
      <c r="K17" s="346">
        <v>4257.425457481163</v>
      </c>
      <c r="L17" s="346">
        <v>6493.9</v>
      </c>
      <c r="M17" s="346">
        <v>4410</v>
      </c>
      <c r="N17" s="346">
        <v>5512.5</v>
      </c>
      <c r="O17" s="346">
        <v>4895.9952261306507</v>
      </c>
      <c r="P17" s="348">
        <v>11683.6</v>
      </c>
    </row>
    <row r="18" spans="2:17" ht="13.5" customHeight="1" x14ac:dyDescent="0.15">
      <c r="B18" s="174"/>
      <c r="C18" s="148">
        <v>11</v>
      </c>
      <c r="D18" s="178"/>
      <c r="E18" s="248">
        <v>2205</v>
      </c>
      <c r="F18" s="248">
        <v>2940</v>
      </c>
      <c r="G18" s="248">
        <v>2642.4394463667822</v>
      </c>
      <c r="H18" s="346">
        <v>169.6</v>
      </c>
      <c r="I18" s="346">
        <v>4200</v>
      </c>
      <c r="J18" s="346">
        <v>4830</v>
      </c>
      <c r="K18" s="346">
        <v>4355.6866664708314</v>
      </c>
      <c r="L18" s="346">
        <v>7030.1</v>
      </c>
      <c r="M18" s="346">
        <v>4515</v>
      </c>
      <c r="N18" s="346">
        <v>5512.5</v>
      </c>
      <c r="O18" s="346">
        <v>5035.9634114022601</v>
      </c>
      <c r="P18" s="348">
        <v>12604.8</v>
      </c>
    </row>
    <row r="19" spans="2:17" ht="13.5" customHeight="1" x14ac:dyDescent="0.15">
      <c r="B19" s="174"/>
      <c r="C19" s="148">
        <v>12</v>
      </c>
      <c r="D19" s="178"/>
      <c r="E19" s="248">
        <v>2205</v>
      </c>
      <c r="F19" s="249">
        <v>2205</v>
      </c>
      <c r="G19" s="248">
        <v>2205.0000000000005</v>
      </c>
      <c r="H19" s="346">
        <v>1390.2</v>
      </c>
      <c r="I19" s="346">
        <v>4200</v>
      </c>
      <c r="J19" s="346">
        <v>4725</v>
      </c>
      <c r="K19" s="346">
        <v>4341.81345157746</v>
      </c>
      <c r="L19" s="346">
        <v>8016.7</v>
      </c>
      <c r="M19" s="346">
        <v>4725</v>
      </c>
      <c r="N19" s="346">
        <v>5596.5</v>
      </c>
      <c r="O19" s="346">
        <v>5211.1043027276237</v>
      </c>
      <c r="P19" s="348">
        <v>15328.1</v>
      </c>
    </row>
    <row r="20" spans="2:17" ht="13.5" customHeight="1" x14ac:dyDescent="0.15">
      <c r="B20" s="174" t="s">
        <v>268</v>
      </c>
      <c r="C20" s="148">
        <v>1</v>
      </c>
      <c r="D20" s="178" t="s">
        <v>300</v>
      </c>
      <c r="E20" s="248">
        <v>0</v>
      </c>
      <c r="F20" s="248">
        <v>0</v>
      </c>
      <c r="G20" s="248">
        <v>0</v>
      </c>
      <c r="H20" s="346">
        <v>101.5</v>
      </c>
      <c r="I20" s="346">
        <v>0</v>
      </c>
      <c r="J20" s="346">
        <v>0</v>
      </c>
      <c r="K20" s="346">
        <v>0</v>
      </c>
      <c r="L20" s="346">
        <v>6471.6</v>
      </c>
      <c r="M20" s="346">
        <v>0</v>
      </c>
      <c r="N20" s="346">
        <v>0</v>
      </c>
      <c r="O20" s="346">
        <v>0</v>
      </c>
      <c r="P20" s="348">
        <v>11031.3</v>
      </c>
    </row>
    <row r="21" spans="2:17" ht="13.5" customHeight="1" x14ac:dyDescent="0.15">
      <c r="B21" s="174"/>
      <c r="C21" s="148">
        <v>2</v>
      </c>
      <c r="D21" s="178"/>
      <c r="E21" s="248">
        <v>0</v>
      </c>
      <c r="F21" s="248">
        <v>0</v>
      </c>
      <c r="G21" s="248">
        <v>0</v>
      </c>
      <c r="H21" s="346">
        <v>0</v>
      </c>
      <c r="I21" s="346">
        <v>3360</v>
      </c>
      <c r="J21" s="346">
        <v>4725</v>
      </c>
      <c r="K21" s="346">
        <v>4169.2391037446278</v>
      </c>
      <c r="L21" s="346">
        <v>4057.9</v>
      </c>
      <c r="M21" s="346">
        <v>3990</v>
      </c>
      <c r="N21" s="346">
        <v>5250</v>
      </c>
      <c r="O21" s="346">
        <v>4516.9250385090645</v>
      </c>
      <c r="P21" s="348">
        <v>7254.6</v>
      </c>
    </row>
    <row r="22" spans="2:17" ht="13.5" customHeight="1" x14ac:dyDescent="0.15">
      <c r="B22" s="174"/>
      <c r="C22" s="148">
        <v>3</v>
      </c>
      <c r="D22" s="178"/>
      <c r="E22" s="248">
        <v>2481.15</v>
      </c>
      <c r="F22" s="248">
        <v>2481.15</v>
      </c>
      <c r="G22" s="248">
        <v>2481.1515957446813</v>
      </c>
      <c r="H22" s="346">
        <v>131.6</v>
      </c>
      <c r="I22" s="346">
        <v>2940</v>
      </c>
      <c r="J22" s="346">
        <v>4725</v>
      </c>
      <c r="K22" s="346">
        <v>3882.0076193701316</v>
      </c>
      <c r="L22" s="346">
        <v>6602.8</v>
      </c>
      <c r="M22" s="348">
        <v>3990</v>
      </c>
      <c r="N22" s="346">
        <v>5250</v>
      </c>
      <c r="O22" s="346">
        <v>4865.2578622945321</v>
      </c>
      <c r="P22" s="346">
        <v>9290.2000000000007</v>
      </c>
    </row>
    <row r="23" spans="2:17" ht="13.5" customHeight="1" x14ac:dyDescent="0.15">
      <c r="B23" s="174"/>
      <c r="C23" s="148">
        <v>4</v>
      </c>
      <c r="D23" s="178"/>
      <c r="E23" s="249">
        <v>0</v>
      </c>
      <c r="F23" s="248">
        <v>0</v>
      </c>
      <c r="G23" s="248">
        <v>0</v>
      </c>
      <c r="H23" s="346">
        <v>75.2</v>
      </c>
      <c r="I23" s="346">
        <v>2940</v>
      </c>
      <c r="J23" s="346">
        <v>4725</v>
      </c>
      <c r="K23" s="346">
        <v>4115.3495031440771</v>
      </c>
      <c r="L23" s="346">
        <v>19876.900000000001</v>
      </c>
      <c r="M23" s="346">
        <v>4200</v>
      </c>
      <c r="N23" s="346">
        <v>5250</v>
      </c>
      <c r="O23" s="346">
        <v>4776.2623181552053</v>
      </c>
      <c r="P23" s="348">
        <v>22821.1</v>
      </c>
    </row>
    <row r="24" spans="2:17" ht="13.5" customHeight="1" x14ac:dyDescent="0.15">
      <c r="B24" s="174"/>
      <c r="C24" s="148">
        <v>5</v>
      </c>
      <c r="D24" s="178"/>
      <c r="E24" s="248">
        <v>0</v>
      </c>
      <c r="F24" s="248">
        <v>0</v>
      </c>
      <c r="G24" s="249">
        <v>0</v>
      </c>
      <c r="H24" s="346">
        <v>98.3</v>
      </c>
      <c r="I24" s="346">
        <v>2940</v>
      </c>
      <c r="J24" s="346">
        <v>4200</v>
      </c>
      <c r="K24" s="346">
        <v>3839.6385567516363</v>
      </c>
      <c r="L24" s="346">
        <v>24632.799999999999</v>
      </c>
      <c r="M24" s="346">
        <v>4305</v>
      </c>
      <c r="N24" s="346">
        <v>5775</v>
      </c>
      <c r="O24" s="346">
        <v>4996.5472090624589</v>
      </c>
      <c r="P24" s="348">
        <v>26659.8</v>
      </c>
    </row>
    <row r="25" spans="2:17" ht="13.5" customHeight="1" x14ac:dyDescent="0.15">
      <c r="B25" s="349"/>
      <c r="C25" s="166">
        <v>6</v>
      </c>
      <c r="D25" s="179"/>
      <c r="E25" s="250">
        <v>1984.5</v>
      </c>
      <c r="F25" s="250">
        <v>2982</v>
      </c>
      <c r="G25" s="250">
        <v>2061.323104693141</v>
      </c>
      <c r="H25" s="394">
        <v>386.6</v>
      </c>
      <c r="I25" s="351">
        <v>2940</v>
      </c>
      <c r="J25" s="350">
        <v>4725</v>
      </c>
      <c r="K25" s="350">
        <v>4153.7559740393053</v>
      </c>
      <c r="L25" s="350">
        <v>20362.5</v>
      </c>
      <c r="M25" s="351">
        <v>4200</v>
      </c>
      <c r="N25" s="350">
        <v>5250</v>
      </c>
      <c r="O25" s="350">
        <v>4826.5708987161188</v>
      </c>
      <c r="P25" s="351">
        <v>22540.2</v>
      </c>
    </row>
    <row r="27" spans="2:17" x14ac:dyDescent="0.15">
      <c r="P27" s="347"/>
      <c r="Q27" s="148"/>
    </row>
    <row r="28" spans="2:17" x14ac:dyDescent="0.15">
      <c r="P28" s="347"/>
      <c r="Q28" s="148"/>
    </row>
    <row r="29" spans="2:17" x14ac:dyDescent="0.15">
      <c r="P29" s="347"/>
      <c r="Q29" s="148"/>
    </row>
    <row r="30" spans="2:17" x14ac:dyDescent="0.15">
      <c r="P30" s="148"/>
      <c r="Q30" s="148"/>
    </row>
    <row r="31" spans="2:17" x14ac:dyDescent="0.15">
      <c r="P31" s="148"/>
      <c r="Q31" s="148"/>
    </row>
  </sheetData>
  <phoneticPr fontId="6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/>
  </sheetViews>
  <sheetFormatPr defaultColWidth="7.5" defaultRowHeight="12" x14ac:dyDescent="0.15"/>
  <cols>
    <col min="1" max="1" width="0.625" style="190" customWidth="1"/>
    <col min="2" max="2" width="5.5" style="190" customWidth="1"/>
    <col min="3" max="3" width="2.75" style="190" customWidth="1"/>
    <col min="4" max="4" width="5.25" style="190" customWidth="1"/>
    <col min="5" max="7" width="5.875" style="190" customWidth="1"/>
    <col min="8" max="8" width="7.5" style="190" customWidth="1"/>
    <col min="9" max="11" width="5.875" style="190" customWidth="1"/>
    <col min="12" max="12" width="8.125" style="190" customWidth="1"/>
    <col min="13" max="15" width="5.875" style="190" customWidth="1"/>
    <col min="16" max="16" width="7.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7.75" style="190" customWidth="1"/>
    <col min="25" max="16384" width="7.5" style="190"/>
  </cols>
  <sheetData>
    <row r="1" spans="1:32" ht="15" customHeight="1" x14ac:dyDescent="0.15">
      <c r="A1" s="149"/>
      <c r="B1" s="399"/>
      <c r="C1" s="399"/>
      <c r="D1" s="399"/>
    </row>
    <row r="2" spans="1:32" ht="12.75" customHeight="1" x14ac:dyDescent="0.15">
      <c r="B2" s="149" t="s">
        <v>301</v>
      </c>
      <c r="C2" s="400"/>
      <c r="D2" s="400"/>
      <c r="Z2" s="189"/>
      <c r="AA2" s="189"/>
      <c r="AB2" s="189"/>
      <c r="AC2" s="189"/>
      <c r="AD2" s="189"/>
      <c r="AE2" s="189"/>
      <c r="AF2" s="189"/>
    </row>
    <row r="3" spans="1:32" ht="12.75" customHeight="1" x14ac:dyDescent="0.15">
      <c r="B3" s="400"/>
      <c r="C3" s="400"/>
      <c r="D3" s="400"/>
      <c r="X3" s="191" t="s">
        <v>87</v>
      </c>
      <c r="Z3" s="189"/>
      <c r="AA3" s="189"/>
      <c r="AB3" s="189"/>
      <c r="AC3" s="189"/>
      <c r="AD3" s="189"/>
      <c r="AE3" s="189"/>
      <c r="AF3" s="189"/>
    </row>
    <row r="4" spans="1:32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Z4" s="189"/>
      <c r="AA4" s="189"/>
      <c r="AB4" s="189"/>
      <c r="AC4" s="189"/>
      <c r="AD4" s="189"/>
      <c r="AE4" s="189"/>
      <c r="AF4" s="189"/>
    </row>
    <row r="5" spans="1:32" ht="13.5" customHeight="1" x14ac:dyDescent="0.15">
      <c r="B5" s="151"/>
      <c r="C5" s="338" t="s">
        <v>262</v>
      </c>
      <c r="D5" s="337"/>
      <c r="E5" s="363" t="s">
        <v>274</v>
      </c>
      <c r="F5" s="364"/>
      <c r="G5" s="364"/>
      <c r="H5" s="365"/>
      <c r="I5" s="363" t="s">
        <v>275</v>
      </c>
      <c r="J5" s="364"/>
      <c r="K5" s="364"/>
      <c r="L5" s="365"/>
      <c r="M5" s="363" t="s">
        <v>302</v>
      </c>
      <c r="N5" s="364"/>
      <c r="O5" s="364"/>
      <c r="P5" s="365"/>
      <c r="Q5" s="363" t="s">
        <v>303</v>
      </c>
      <c r="R5" s="364"/>
      <c r="S5" s="364"/>
      <c r="T5" s="365"/>
      <c r="U5" s="363" t="s">
        <v>277</v>
      </c>
      <c r="V5" s="364"/>
      <c r="W5" s="364"/>
      <c r="X5" s="365"/>
      <c r="Z5" s="170"/>
      <c r="AA5" s="170"/>
      <c r="AB5" s="170"/>
      <c r="AC5" s="170"/>
      <c r="AD5" s="170"/>
      <c r="AE5" s="170"/>
      <c r="AF5" s="189"/>
    </row>
    <row r="6" spans="1:32" ht="13.5" customHeight="1" x14ac:dyDescent="0.15">
      <c r="B6" s="341" t="s">
        <v>278</v>
      </c>
      <c r="C6" s="366"/>
      <c r="D6" s="367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Q6" s="368" t="s">
        <v>279</v>
      </c>
      <c r="R6" s="368" t="s">
        <v>177</v>
      </c>
      <c r="S6" s="368" t="s">
        <v>280</v>
      </c>
      <c r="T6" s="368" t="s">
        <v>98</v>
      </c>
      <c r="U6" s="368" t="s">
        <v>279</v>
      </c>
      <c r="V6" s="368" t="s">
        <v>177</v>
      </c>
      <c r="W6" s="368" t="s">
        <v>280</v>
      </c>
      <c r="X6" s="368" t="s">
        <v>98</v>
      </c>
      <c r="Z6" s="170"/>
      <c r="AA6" s="170"/>
      <c r="AB6" s="170"/>
      <c r="AC6" s="170"/>
      <c r="AD6" s="170"/>
      <c r="AE6" s="170"/>
      <c r="AF6" s="189"/>
    </row>
    <row r="7" spans="1:32" ht="13.5" customHeight="1" x14ac:dyDescent="0.15">
      <c r="B7" s="165"/>
      <c r="C7" s="166"/>
      <c r="D7" s="166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Q7" s="369"/>
      <c r="R7" s="369"/>
      <c r="S7" s="369" t="s">
        <v>281</v>
      </c>
      <c r="T7" s="369"/>
      <c r="U7" s="369"/>
      <c r="V7" s="369"/>
      <c r="W7" s="369" t="s">
        <v>281</v>
      </c>
      <c r="X7" s="369"/>
      <c r="Z7" s="170"/>
      <c r="AA7" s="170"/>
      <c r="AB7" s="170"/>
      <c r="AC7" s="170"/>
      <c r="AD7" s="170"/>
      <c r="AE7" s="170"/>
      <c r="AF7" s="189"/>
    </row>
    <row r="8" spans="1:32" ht="13.5" customHeight="1" x14ac:dyDescent="0.15">
      <c r="B8" s="174" t="s">
        <v>0</v>
      </c>
      <c r="C8" s="332">
        <v>21</v>
      </c>
      <c r="D8" s="171" t="s">
        <v>1</v>
      </c>
      <c r="E8" s="348">
        <v>1260</v>
      </c>
      <c r="F8" s="346">
        <v>2520</v>
      </c>
      <c r="G8" s="346">
        <v>1588</v>
      </c>
      <c r="H8" s="346">
        <v>904489</v>
      </c>
      <c r="I8" s="346">
        <v>998</v>
      </c>
      <c r="J8" s="346">
        <v>1449</v>
      </c>
      <c r="K8" s="346">
        <v>1194</v>
      </c>
      <c r="L8" s="346">
        <v>675101</v>
      </c>
      <c r="M8" s="346">
        <v>1575</v>
      </c>
      <c r="N8" s="346">
        <v>3039</v>
      </c>
      <c r="O8" s="346">
        <v>2382</v>
      </c>
      <c r="P8" s="346">
        <v>66445</v>
      </c>
      <c r="Q8" s="346">
        <v>683</v>
      </c>
      <c r="R8" s="346">
        <v>1050</v>
      </c>
      <c r="S8" s="346">
        <v>840</v>
      </c>
      <c r="T8" s="346">
        <v>136956</v>
      </c>
      <c r="U8" s="346">
        <v>2940</v>
      </c>
      <c r="V8" s="346">
        <v>4200</v>
      </c>
      <c r="W8" s="346">
        <v>3483</v>
      </c>
      <c r="X8" s="346">
        <v>170771</v>
      </c>
      <c r="Z8" s="170"/>
      <c r="AA8" s="170"/>
      <c r="AB8" s="170"/>
      <c r="AC8" s="170"/>
      <c r="AD8" s="170"/>
      <c r="AE8" s="170"/>
      <c r="AF8" s="189"/>
    </row>
    <row r="9" spans="1:32" ht="13.5" customHeight="1" x14ac:dyDescent="0.15">
      <c r="B9" s="174"/>
      <c r="C9" s="332">
        <v>22</v>
      </c>
      <c r="D9" s="178"/>
      <c r="E9" s="348">
        <v>1200</v>
      </c>
      <c r="F9" s="346">
        <v>2101</v>
      </c>
      <c r="G9" s="348">
        <v>1536</v>
      </c>
      <c r="H9" s="346">
        <v>876648</v>
      </c>
      <c r="I9" s="346">
        <v>840</v>
      </c>
      <c r="J9" s="346">
        <v>1365</v>
      </c>
      <c r="K9" s="346">
        <v>1081</v>
      </c>
      <c r="L9" s="346">
        <v>723908</v>
      </c>
      <c r="M9" s="346">
        <v>1418</v>
      </c>
      <c r="N9" s="346">
        <v>2730</v>
      </c>
      <c r="O9" s="346">
        <v>1917</v>
      </c>
      <c r="P9" s="346">
        <v>76555</v>
      </c>
      <c r="Q9" s="346">
        <v>651</v>
      </c>
      <c r="R9" s="346">
        <v>998</v>
      </c>
      <c r="S9" s="346">
        <v>772</v>
      </c>
      <c r="T9" s="346">
        <v>181648</v>
      </c>
      <c r="U9" s="346">
        <v>3045</v>
      </c>
      <c r="V9" s="346">
        <v>4500</v>
      </c>
      <c r="W9" s="346">
        <v>3476</v>
      </c>
      <c r="X9" s="348">
        <v>153579</v>
      </c>
      <c r="Z9" s="170"/>
      <c r="AA9" s="170"/>
      <c r="AB9" s="170"/>
      <c r="AC9" s="170"/>
      <c r="AD9" s="170"/>
      <c r="AE9" s="170"/>
      <c r="AF9" s="189"/>
    </row>
    <row r="10" spans="1:32" ht="13.5" customHeight="1" x14ac:dyDescent="0.15">
      <c r="B10" s="349"/>
      <c r="C10" s="309">
        <v>23</v>
      </c>
      <c r="D10" s="179"/>
      <c r="E10" s="180">
        <v>1155</v>
      </c>
      <c r="F10" s="180">
        <v>2047.5</v>
      </c>
      <c r="G10" s="181">
        <v>1492.1949521128568</v>
      </c>
      <c r="H10" s="180">
        <v>995479.80000000016</v>
      </c>
      <c r="I10" s="180">
        <v>840</v>
      </c>
      <c r="J10" s="180">
        <v>1365</v>
      </c>
      <c r="K10" s="180">
        <v>1052.9095975230284</v>
      </c>
      <c r="L10" s="180">
        <v>779140.1</v>
      </c>
      <c r="M10" s="180">
        <v>1312.5</v>
      </c>
      <c r="N10" s="180">
        <v>2415</v>
      </c>
      <c r="O10" s="180">
        <v>1759.804284291499</v>
      </c>
      <c r="P10" s="180">
        <v>122968.20000000001</v>
      </c>
      <c r="Q10" s="180">
        <v>630</v>
      </c>
      <c r="R10" s="180">
        <v>1053.1500000000001</v>
      </c>
      <c r="S10" s="180">
        <v>782.01804720897087</v>
      </c>
      <c r="T10" s="180">
        <v>193711.39999999997</v>
      </c>
      <c r="U10" s="181">
        <v>3037.0200000000004</v>
      </c>
      <c r="V10" s="180">
        <v>4095</v>
      </c>
      <c r="W10" s="180">
        <v>3432.2702019183589</v>
      </c>
      <c r="X10" s="181">
        <v>182494.30000000005</v>
      </c>
      <c r="Z10" s="401"/>
      <c r="AA10" s="189"/>
      <c r="AB10" s="189"/>
      <c r="AC10" s="189"/>
      <c r="AD10" s="189"/>
      <c r="AE10" s="189"/>
      <c r="AF10" s="189"/>
    </row>
    <row r="11" spans="1:32" ht="13.5" customHeight="1" x14ac:dyDescent="0.15">
      <c r="B11" s="402" t="s">
        <v>294</v>
      </c>
      <c r="C11" s="401">
        <v>6</v>
      </c>
      <c r="D11" s="403" t="s">
        <v>295</v>
      </c>
      <c r="E11" s="404">
        <v>1260</v>
      </c>
      <c r="F11" s="404">
        <v>1575</v>
      </c>
      <c r="G11" s="403">
        <v>1388.7268703210414</v>
      </c>
      <c r="H11" s="404">
        <v>56627.6</v>
      </c>
      <c r="I11" s="404">
        <v>997.5</v>
      </c>
      <c r="J11" s="404">
        <v>1260</v>
      </c>
      <c r="K11" s="404">
        <v>1076.7344960212195</v>
      </c>
      <c r="L11" s="404">
        <v>49119.600000000006</v>
      </c>
      <c r="M11" s="404">
        <v>1890</v>
      </c>
      <c r="N11" s="404">
        <v>2362.5</v>
      </c>
      <c r="O11" s="404">
        <v>2115.0605196128367</v>
      </c>
      <c r="P11" s="404">
        <v>7921</v>
      </c>
      <c r="Q11" s="404">
        <v>735</v>
      </c>
      <c r="R11" s="404">
        <v>1053.1500000000001</v>
      </c>
      <c r="S11" s="404">
        <v>855.4534704765814</v>
      </c>
      <c r="T11" s="404">
        <v>9177</v>
      </c>
      <c r="U11" s="404">
        <v>3097.5</v>
      </c>
      <c r="V11" s="404">
        <v>3780</v>
      </c>
      <c r="W11" s="404">
        <v>3311.1400634031866</v>
      </c>
      <c r="X11" s="403">
        <v>9481.7000000000007</v>
      </c>
      <c r="Z11" s="405"/>
      <c r="AA11" s="405"/>
      <c r="AB11" s="189"/>
      <c r="AC11" s="189"/>
      <c r="AD11" s="189"/>
      <c r="AE11" s="189"/>
      <c r="AF11" s="189"/>
    </row>
    <row r="12" spans="1:32" ht="13.5" customHeight="1" x14ac:dyDescent="0.15">
      <c r="B12" s="402"/>
      <c r="C12" s="401">
        <v>7</v>
      </c>
      <c r="D12" s="403"/>
      <c r="E12" s="404">
        <v>1260</v>
      </c>
      <c r="F12" s="404">
        <v>1627.5</v>
      </c>
      <c r="G12" s="404">
        <v>1365.2538746573719</v>
      </c>
      <c r="H12" s="404">
        <v>56306</v>
      </c>
      <c r="I12" s="404">
        <v>997.5</v>
      </c>
      <c r="J12" s="404">
        <v>1269.9750000000001</v>
      </c>
      <c r="K12" s="404">
        <v>1068.6426590343531</v>
      </c>
      <c r="L12" s="404">
        <v>51416.1</v>
      </c>
      <c r="M12" s="404">
        <v>1863.75</v>
      </c>
      <c r="N12" s="404">
        <v>2415</v>
      </c>
      <c r="O12" s="404">
        <v>2166.1481421121257</v>
      </c>
      <c r="P12" s="404">
        <v>9790.9</v>
      </c>
      <c r="Q12" s="404">
        <v>735</v>
      </c>
      <c r="R12" s="404">
        <v>976.5</v>
      </c>
      <c r="S12" s="404">
        <v>839.15060030306574</v>
      </c>
      <c r="T12" s="404">
        <v>11416.7</v>
      </c>
      <c r="U12" s="404">
        <v>3037.0200000000004</v>
      </c>
      <c r="V12" s="404">
        <v>3675</v>
      </c>
      <c r="W12" s="404">
        <v>3317.8979636503709</v>
      </c>
      <c r="X12" s="403">
        <v>13965.3</v>
      </c>
      <c r="Z12" s="405"/>
      <c r="AA12" s="405"/>
      <c r="AB12" s="189"/>
      <c r="AC12" s="189"/>
      <c r="AD12" s="189"/>
      <c r="AE12" s="189"/>
      <c r="AF12" s="189"/>
    </row>
    <row r="13" spans="1:32" ht="13.5" customHeight="1" x14ac:dyDescent="0.15">
      <c r="B13" s="402"/>
      <c r="C13" s="401">
        <v>8</v>
      </c>
      <c r="D13" s="403"/>
      <c r="E13" s="404">
        <v>1155</v>
      </c>
      <c r="F13" s="404">
        <v>1680</v>
      </c>
      <c r="G13" s="404">
        <v>1328.1152085717256</v>
      </c>
      <c r="H13" s="404">
        <v>69318.100000000006</v>
      </c>
      <c r="I13" s="404">
        <v>840</v>
      </c>
      <c r="J13" s="404">
        <v>1155</v>
      </c>
      <c r="K13" s="404">
        <v>1024.7208710633861</v>
      </c>
      <c r="L13" s="404">
        <v>57622.400000000009</v>
      </c>
      <c r="M13" s="404">
        <v>1851.2549999999999</v>
      </c>
      <c r="N13" s="404">
        <v>2415</v>
      </c>
      <c r="O13" s="404">
        <v>2104.6613478691775</v>
      </c>
      <c r="P13" s="404">
        <v>12025.699999999999</v>
      </c>
      <c r="Q13" s="404">
        <v>682.5</v>
      </c>
      <c r="R13" s="404">
        <v>945</v>
      </c>
      <c r="S13" s="404">
        <v>844.36933536631102</v>
      </c>
      <c r="T13" s="404">
        <v>14349</v>
      </c>
      <c r="U13" s="404">
        <v>3045</v>
      </c>
      <c r="V13" s="404">
        <v>3675</v>
      </c>
      <c r="W13" s="404">
        <v>3277.7908231906395</v>
      </c>
      <c r="X13" s="403">
        <v>16077.8</v>
      </c>
      <c r="Z13" s="405"/>
      <c r="AA13" s="405"/>
      <c r="AB13" s="189"/>
      <c r="AC13" s="189"/>
      <c r="AD13" s="189"/>
      <c r="AE13" s="189"/>
      <c r="AF13" s="189"/>
    </row>
    <row r="14" spans="1:32" ht="13.5" customHeight="1" x14ac:dyDescent="0.15">
      <c r="B14" s="402"/>
      <c r="C14" s="401">
        <v>9</v>
      </c>
      <c r="D14" s="403"/>
      <c r="E14" s="404">
        <v>1207.5</v>
      </c>
      <c r="F14" s="404">
        <v>1685.25</v>
      </c>
      <c r="G14" s="404">
        <v>1334.0265559259055</v>
      </c>
      <c r="H14" s="404">
        <v>66870.899999999994</v>
      </c>
      <c r="I14" s="404">
        <v>861</v>
      </c>
      <c r="J14" s="403">
        <v>1207.5</v>
      </c>
      <c r="K14" s="404">
        <v>1018.2557946365002</v>
      </c>
      <c r="L14" s="404">
        <v>56321.4</v>
      </c>
      <c r="M14" s="404">
        <v>1680</v>
      </c>
      <c r="N14" s="404">
        <v>2415</v>
      </c>
      <c r="O14" s="404">
        <v>1876.5193409742119</v>
      </c>
      <c r="P14" s="403">
        <v>8010</v>
      </c>
      <c r="Q14" s="404">
        <v>682.5</v>
      </c>
      <c r="R14" s="404">
        <v>931.35</v>
      </c>
      <c r="S14" s="404">
        <v>809.29333723947434</v>
      </c>
      <c r="T14" s="404">
        <v>8956.9</v>
      </c>
      <c r="U14" s="404">
        <v>3097.5</v>
      </c>
      <c r="V14" s="404">
        <v>3780</v>
      </c>
      <c r="W14" s="404">
        <v>3370.2902844671885</v>
      </c>
      <c r="X14" s="403">
        <v>15672.699999999999</v>
      </c>
      <c r="Z14" s="405"/>
      <c r="AA14" s="405"/>
    </row>
    <row r="15" spans="1:32" ht="13.5" customHeight="1" x14ac:dyDescent="0.15">
      <c r="B15" s="402"/>
      <c r="C15" s="401">
        <v>10</v>
      </c>
      <c r="D15" s="403"/>
      <c r="E15" s="404">
        <v>1312.5</v>
      </c>
      <c r="F15" s="404">
        <v>1869</v>
      </c>
      <c r="G15" s="404">
        <v>1504.9112666768722</v>
      </c>
      <c r="H15" s="404">
        <v>74316.800000000003</v>
      </c>
      <c r="I15" s="404">
        <v>944.89499999999998</v>
      </c>
      <c r="J15" s="404">
        <v>1207.5</v>
      </c>
      <c r="K15" s="404">
        <v>1013.1667584490167</v>
      </c>
      <c r="L15" s="404">
        <v>48450</v>
      </c>
      <c r="M15" s="404">
        <v>1659</v>
      </c>
      <c r="N15" s="404">
        <v>2100</v>
      </c>
      <c r="O15" s="404">
        <v>1797.1641366223907</v>
      </c>
      <c r="P15" s="404">
        <v>7909</v>
      </c>
      <c r="Q15" s="404">
        <v>682.5</v>
      </c>
      <c r="R15" s="404">
        <v>931.35</v>
      </c>
      <c r="S15" s="404">
        <v>735.91688584955295</v>
      </c>
      <c r="T15" s="404">
        <v>11955.599999999999</v>
      </c>
      <c r="U15" s="404">
        <v>3360</v>
      </c>
      <c r="V15" s="404">
        <v>3780</v>
      </c>
      <c r="W15" s="404">
        <v>3526.0598633646468</v>
      </c>
      <c r="X15" s="403">
        <v>11378.5</v>
      </c>
      <c r="Z15" s="405"/>
      <c r="AA15" s="405"/>
    </row>
    <row r="16" spans="1:32" ht="13.5" customHeight="1" x14ac:dyDescent="0.15">
      <c r="B16" s="402"/>
      <c r="C16" s="401">
        <v>11</v>
      </c>
      <c r="D16" s="403"/>
      <c r="E16" s="404">
        <v>1365</v>
      </c>
      <c r="F16" s="404">
        <v>1869</v>
      </c>
      <c r="G16" s="404">
        <v>1557.6347153573786</v>
      </c>
      <c r="H16" s="404">
        <v>105420</v>
      </c>
      <c r="I16" s="404">
        <v>944.89499999999998</v>
      </c>
      <c r="J16" s="404">
        <v>1260</v>
      </c>
      <c r="K16" s="404">
        <v>1008.5571894272563</v>
      </c>
      <c r="L16" s="404">
        <v>73854.3</v>
      </c>
      <c r="M16" s="404">
        <v>1312.5</v>
      </c>
      <c r="N16" s="404">
        <v>2100</v>
      </c>
      <c r="O16" s="404">
        <v>1616.1322665961388</v>
      </c>
      <c r="P16" s="404">
        <v>8310.6</v>
      </c>
      <c r="Q16" s="404">
        <v>630</v>
      </c>
      <c r="R16" s="404">
        <v>955.5</v>
      </c>
      <c r="S16" s="404">
        <v>749.03969632037831</v>
      </c>
      <c r="T16" s="404">
        <v>27005</v>
      </c>
      <c r="U16" s="404">
        <v>3360</v>
      </c>
      <c r="V16" s="404">
        <v>3990</v>
      </c>
      <c r="W16" s="404">
        <v>3548.7203266807182</v>
      </c>
      <c r="X16" s="403">
        <v>20034.599999999999</v>
      </c>
      <c r="Z16" s="405"/>
      <c r="AA16" s="405"/>
    </row>
    <row r="17" spans="2:27" ht="13.5" customHeight="1" x14ac:dyDescent="0.15">
      <c r="B17" s="402"/>
      <c r="C17" s="401">
        <v>12</v>
      </c>
      <c r="D17" s="403"/>
      <c r="E17" s="404">
        <v>1575</v>
      </c>
      <c r="F17" s="404">
        <v>2047.5</v>
      </c>
      <c r="G17" s="404">
        <v>1708.9862411973695</v>
      </c>
      <c r="H17" s="404">
        <v>112168.8</v>
      </c>
      <c r="I17" s="404">
        <v>944.89499999999998</v>
      </c>
      <c r="J17" s="404">
        <v>1260</v>
      </c>
      <c r="K17" s="404">
        <v>1057.1640010954402</v>
      </c>
      <c r="L17" s="404">
        <v>48812</v>
      </c>
      <c r="M17" s="404">
        <v>1417.5</v>
      </c>
      <c r="N17" s="404">
        <v>1890</v>
      </c>
      <c r="O17" s="404">
        <v>1589.9396151714307</v>
      </c>
      <c r="P17" s="404">
        <v>15593.8</v>
      </c>
      <c r="Q17" s="404">
        <v>630</v>
      </c>
      <c r="R17" s="404">
        <v>840</v>
      </c>
      <c r="S17" s="404">
        <v>712.79042793238591</v>
      </c>
      <c r="T17" s="404">
        <v>22632.6</v>
      </c>
      <c r="U17" s="404">
        <v>3360</v>
      </c>
      <c r="V17" s="404">
        <v>3990</v>
      </c>
      <c r="W17" s="404">
        <v>3562.9876133598741</v>
      </c>
      <c r="X17" s="403">
        <v>19890.7</v>
      </c>
      <c r="Z17" s="405"/>
      <c r="AA17" s="405"/>
    </row>
    <row r="18" spans="2:27" ht="13.5" customHeight="1" x14ac:dyDescent="0.15">
      <c r="B18" s="402" t="s">
        <v>296</v>
      </c>
      <c r="C18" s="401">
        <v>1</v>
      </c>
      <c r="D18" s="403" t="s">
        <v>295</v>
      </c>
      <c r="E18" s="404">
        <v>1155</v>
      </c>
      <c r="F18" s="404">
        <v>1933.155</v>
      </c>
      <c r="G18" s="404">
        <v>1520.8562968570661</v>
      </c>
      <c r="H18" s="404">
        <v>96115</v>
      </c>
      <c r="I18" s="404">
        <v>871.5</v>
      </c>
      <c r="J18" s="404">
        <v>1260</v>
      </c>
      <c r="K18" s="404">
        <v>987.88752092977415</v>
      </c>
      <c r="L18" s="404">
        <v>69819.100000000006</v>
      </c>
      <c r="M18" s="404">
        <v>1312.5</v>
      </c>
      <c r="N18" s="404">
        <v>1785</v>
      </c>
      <c r="O18" s="404">
        <v>1604.4691206722985</v>
      </c>
      <c r="P18" s="404">
        <v>11680.699999999999</v>
      </c>
      <c r="Q18" s="404">
        <v>630</v>
      </c>
      <c r="R18" s="404">
        <v>840</v>
      </c>
      <c r="S18" s="404">
        <v>725.95009093065551</v>
      </c>
      <c r="T18" s="404">
        <v>21456</v>
      </c>
      <c r="U18" s="404">
        <v>3202.5</v>
      </c>
      <c r="V18" s="404">
        <v>3990</v>
      </c>
      <c r="W18" s="403">
        <v>3532.8410062042817</v>
      </c>
      <c r="X18" s="403">
        <v>16286.699999999999</v>
      </c>
      <c r="Z18" s="405"/>
      <c r="AA18" s="405"/>
    </row>
    <row r="19" spans="2:27" ht="13.5" customHeight="1" x14ac:dyDescent="0.15">
      <c r="B19" s="402"/>
      <c r="C19" s="401">
        <v>2</v>
      </c>
      <c r="D19" s="403"/>
      <c r="E19" s="404">
        <v>1155</v>
      </c>
      <c r="F19" s="404">
        <v>1606.5</v>
      </c>
      <c r="G19" s="404">
        <v>1353.0148257219162</v>
      </c>
      <c r="H19" s="404">
        <v>69732.5</v>
      </c>
      <c r="I19" s="404">
        <v>840</v>
      </c>
      <c r="J19" s="404">
        <v>1081.5</v>
      </c>
      <c r="K19" s="404">
        <v>939.73094693057192</v>
      </c>
      <c r="L19" s="404">
        <v>55837.100000000006</v>
      </c>
      <c r="M19" s="404">
        <v>1417.5</v>
      </c>
      <c r="N19" s="404">
        <v>1732.5</v>
      </c>
      <c r="O19" s="404">
        <v>1583.1434659090912</v>
      </c>
      <c r="P19" s="404">
        <v>7607.4</v>
      </c>
      <c r="Q19" s="404">
        <v>630</v>
      </c>
      <c r="R19" s="404">
        <v>827.40000000000009</v>
      </c>
      <c r="S19" s="404">
        <v>717.69390010313839</v>
      </c>
      <c r="T19" s="404">
        <v>16676.7</v>
      </c>
      <c r="U19" s="404">
        <v>3150</v>
      </c>
      <c r="V19" s="404">
        <v>3675</v>
      </c>
      <c r="W19" s="404">
        <v>3386.7807321511532</v>
      </c>
      <c r="X19" s="403">
        <v>12750.1</v>
      </c>
      <c r="Z19" s="405"/>
      <c r="AA19" s="405"/>
    </row>
    <row r="20" spans="2:27" ht="13.5" customHeight="1" x14ac:dyDescent="0.15">
      <c r="B20" s="402"/>
      <c r="C20" s="401">
        <v>3</v>
      </c>
      <c r="D20" s="403"/>
      <c r="E20" s="404">
        <v>1029</v>
      </c>
      <c r="F20" s="404">
        <v>1470</v>
      </c>
      <c r="G20" s="404">
        <v>1261.3750619578686</v>
      </c>
      <c r="H20" s="404">
        <v>79114.100000000006</v>
      </c>
      <c r="I20" s="404">
        <v>735</v>
      </c>
      <c r="J20" s="404">
        <v>1029</v>
      </c>
      <c r="K20" s="404">
        <v>877.52434644351467</v>
      </c>
      <c r="L20" s="404">
        <v>54817.9</v>
      </c>
      <c r="M20" s="404">
        <v>1365</v>
      </c>
      <c r="N20" s="404">
        <v>1995</v>
      </c>
      <c r="O20" s="404">
        <v>1582.0009785647721</v>
      </c>
      <c r="P20" s="404">
        <v>11971.100000000002</v>
      </c>
      <c r="Q20" s="404">
        <v>630</v>
      </c>
      <c r="R20" s="404">
        <v>840</v>
      </c>
      <c r="S20" s="404">
        <v>760.64566594561188</v>
      </c>
      <c r="T20" s="404">
        <v>29346.5</v>
      </c>
      <c r="U20" s="404">
        <v>3255</v>
      </c>
      <c r="V20" s="404">
        <v>3675</v>
      </c>
      <c r="W20" s="404">
        <v>3452.472268344939</v>
      </c>
      <c r="X20" s="403">
        <v>14852.000000000002</v>
      </c>
      <c r="Z20" s="405"/>
      <c r="AA20" s="405"/>
    </row>
    <row r="21" spans="2:27" ht="13.5" customHeight="1" x14ac:dyDescent="0.15">
      <c r="B21" s="402"/>
      <c r="C21" s="401">
        <v>4</v>
      </c>
      <c r="D21" s="403"/>
      <c r="E21" s="404">
        <v>997.5</v>
      </c>
      <c r="F21" s="404">
        <v>1396.5</v>
      </c>
      <c r="G21" s="404">
        <v>1206.5861041241994</v>
      </c>
      <c r="H21" s="404">
        <v>101122.8</v>
      </c>
      <c r="I21" s="404">
        <v>787.5</v>
      </c>
      <c r="J21" s="404">
        <v>1050</v>
      </c>
      <c r="K21" s="404">
        <v>902.60228411389426</v>
      </c>
      <c r="L21" s="404">
        <v>58432.3</v>
      </c>
      <c r="M21" s="404">
        <v>1575</v>
      </c>
      <c r="N21" s="404">
        <v>2310</v>
      </c>
      <c r="O21" s="404">
        <v>1755.079162025814</v>
      </c>
      <c r="P21" s="404">
        <v>14169.5</v>
      </c>
      <c r="Q21" s="404">
        <v>577.5</v>
      </c>
      <c r="R21" s="404">
        <v>865.2</v>
      </c>
      <c r="S21" s="404">
        <v>718.83892155636192</v>
      </c>
      <c r="T21" s="404">
        <v>23760.300000000003</v>
      </c>
      <c r="U21" s="404">
        <v>3255</v>
      </c>
      <c r="V21" s="404">
        <v>3780</v>
      </c>
      <c r="W21" s="404">
        <v>3489.72070070277</v>
      </c>
      <c r="X21" s="403">
        <v>20202.899999999998</v>
      </c>
      <c r="Z21" s="405"/>
      <c r="AA21" s="405"/>
    </row>
    <row r="22" spans="2:27" ht="13.5" customHeight="1" x14ac:dyDescent="0.15">
      <c r="B22" s="402"/>
      <c r="C22" s="401">
        <v>5</v>
      </c>
      <c r="D22" s="403"/>
      <c r="E22" s="404">
        <v>997.5</v>
      </c>
      <c r="F22" s="404">
        <v>1365</v>
      </c>
      <c r="G22" s="404">
        <v>1189.9391672677552</v>
      </c>
      <c r="H22" s="404">
        <v>131495.20000000001</v>
      </c>
      <c r="I22" s="404">
        <v>787.5</v>
      </c>
      <c r="J22" s="404">
        <v>1050</v>
      </c>
      <c r="K22" s="404">
        <v>913.63801849405525</v>
      </c>
      <c r="L22" s="404">
        <v>72694</v>
      </c>
      <c r="M22" s="404">
        <v>1785</v>
      </c>
      <c r="N22" s="404">
        <v>2788.8</v>
      </c>
      <c r="O22" s="404">
        <v>2053.543403979239</v>
      </c>
      <c r="P22" s="404">
        <v>19282.8</v>
      </c>
      <c r="Q22" s="404">
        <v>630</v>
      </c>
      <c r="R22" s="404">
        <v>899.95500000000004</v>
      </c>
      <c r="S22" s="404">
        <v>754.48675188709717</v>
      </c>
      <c r="T22" s="404">
        <v>35608.700000000004</v>
      </c>
      <c r="U22" s="404">
        <v>3255</v>
      </c>
      <c r="V22" s="404">
        <v>3990</v>
      </c>
      <c r="W22" s="404">
        <v>3550.0211973461292</v>
      </c>
      <c r="X22" s="403">
        <v>23654.9</v>
      </c>
      <c r="Z22" s="405"/>
      <c r="AA22" s="405"/>
    </row>
    <row r="23" spans="2:27" ht="13.5" customHeight="1" x14ac:dyDescent="0.15">
      <c r="B23" s="406"/>
      <c r="C23" s="407">
        <v>6</v>
      </c>
      <c r="D23" s="408"/>
      <c r="E23" s="409">
        <v>997.5</v>
      </c>
      <c r="F23" s="409">
        <v>1417.5</v>
      </c>
      <c r="G23" s="409">
        <v>1186.6627677148906</v>
      </c>
      <c r="H23" s="409">
        <v>111575.4</v>
      </c>
      <c r="I23" s="409">
        <v>840</v>
      </c>
      <c r="J23" s="409">
        <v>1081.5</v>
      </c>
      <c r="K23" s="409">
        <v>946.88442833596196</v>
      </c>
      <c r="L23" s="409">
        <v>65128.899999999994</v>
      </c>
      <c r="M23" s="409">
        <v>1785</v>
      </c>
      <c r="N23" s="409">
        <v>2788.8</v>
      </c>
      <c r="O23" s="409">
        <v>2189.2588703837796</v>
      </c>
      <c r="P23" s="409">
        <v>12320.5</v>
      </c>
      <c r="Q23" s="409">
        <v>630</v>
      </c>
      <c r="R23" s="409">
        <v>945</v>
      </c>
      <c r="S23" s="409">
        <v>722.9024770885909</v>
      </c>
      <c r="T23" s="409">
        <v>22725.800000000003</v>
      </c>
      <c r="U23" s="409">
        <v>3360</v>
      </c>
      <c r="V23" s="409">
        <v>4038.3</v>
      </c>
      <c r="W23" s="409">
        <v>3635.7924544972611</v>
      </c>
      <c r="X23" s="408">
        <v>17817</v>
      </c>
      <c r="Z23" s="405"/>
      <c r="AA23" s="405"/>
    </row>
    <row r="24" spans="2:27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Z24" s="189"/>
      <c r="AA24" s="189"/>
    </row>
    <row r="25" spans="2:27" ht="13.5" customHeight="1" x14ac:dyDescent="0.15">
      <c r="B25" s="383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Z25" s="189"/>
      <c r="AA25" s="189"/>
    </row>
    <row r="26" spans="2:27" ht="13.5" customHeight="1" x14ac:dyDescent="0.15">
      <c r="B26" s="410" t="s">
        <v>129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Z26" s="189"/>
      <c r="AA26" s="189"/>
    </row>
    <row r="27" spans="2:27" ht="13.5" customHeight="1" x14ac:dyDescent="0.15">
      <c r="B27" s="386">
        <v>41065</v>
      </c>
      <c r="C27" s="387"/>
      <c r="D27" s="388">
        <v>41071</v>
      </c>
      <c r="E27" s="414">
        <v>1050</v>
      </c>
      <c r="F27" s="414">
        <v>1417.5</v>
      </c>
      <c r="G27" s="414">
        <v>1188.9696804144296</v>
      </c>
      <c r="H27" s="414">
        <v>32596.9</v>
      </c>
      <c r="I27" s="414">
        <v>840</v>
      </c>
      <c r="J27" s="414">
        <v>1081.5</v>
      </c>
      <c r="K27" s="414">
        <v>920.93593370165706</v>
      </c>
      <c r="L27" s="414">
        <v>15956.3</v>
      </c>
      <c r="M27" s="414">
        <v>1785</v>
      </c>
      <c r="N27" s="414">
        <v>2625</v>
      </c>
      <c r="O27" s="414">
        <v>2078.1191510695194</v>
      </c>
      <c r="P27" s="414">
        <v>2944.7</v>
      </c>
      <c r="Q27" s="414">
        <v>630</v>
      </c>
      <c r="R27" s="414">
        <v>892.5</v>
      </c>
      <c r="S27" s="414">
        <v>720.16999425452479</v>
      </c>
      <c r="T27" s="414">
        <v>6302.1</v>
      </c>
      <c r="U27" s="414">
        <v>3360</v>
      </c>
      <c r="V27" s="414">
        <v>3990</v>
      </c>
      <c r="W27" s="414">
        <v>3513.6796874999995</v>
      </c>
      <c r="X27" s="414">
        <v>4748.3</v>
      </c>
    </row>
    <row r="28" spans="2:27" ht="13.5" customHeight="1" x14ac:dyDescent="0.15">
      <c r="B28" s="389" t="s">
        <v>130</v>
      </c>
      <c r="C28" s="390"/>
      <c r="D28" s="388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</row>
    <row r="29" spans="2:27" ht="13.5" customHeight="1" x14ac:dyDescent="0.15">
      <c r="B29" s="386">
        <v>41072</v>
      </c>
      <c r="C29" s="387"/>
      <c r="D29" s="388">
        <v>41078</v>
      </c>
      <c r="E29" s="414">
        <v>997.5</v>
      </c>
      <c r="F29" s="414">
        <v>1417.5</v>
      </c>
      <c r="G29" s="414">
        <v>1174.7169141246404</v>
      </c>
      <c r="H29" s="414">
        <v>27642.9</v>
      </c>
      <c r="I29" s="414">
        <v>840</v>
      </c>
      <c r="J29" s="414">
        <v>1081.5</v>
      </c>
      <c r="K29" s="414">
        <v>973.37152644138268</v>
      </c>
      <c r="L29" s="414">
        <v>15650</v>
      </c>
      <c r="M29" s="414">
        <v>1785</v>
      </c>
      <c r="N29" s="414">
        <v>2788.8</v>
      </c>
      <c r="O29" s="414">
        <v>2241.9025562595584</v>
      </c>
      <c r="P29" s="414">
        <v>3428.8</v>
      </c>
      <c r="Q29" s="414">
        <v>630</v>
      </c>
      <c r="R29" s="414">
        <v>840</v>
      </c>
      <c r="S29" s="414">
        <v>712.74531815279852</v>
      </c>
      <c r="T29" s="414">
        <v>5822</v>
      </c>
      <c r="U29" s="414">
        <v>3360</v>
      </c>
      <c r="V29" s="414">
        <v>3990</v>
      </c>
      <c r="W29" s="414">
        <v>3698.7956838565015</v>
      </c>
      <c r="X29" s="414">
        <v>5185.8</v>
      </c>
    </row>
    <row r="30" spans="2:27" ht="13.5" customHeight="1" x14ac:dyDescent="0.15">
      <c r="B30" s="389" t="s">
        <v>131</v>
      </c>
      <c r="C30" s="390"/>
      <c r="D30" s="388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</row>
    <row r="31" spans="2:27" ht="13.5" customHeight="1" x14ac:dyDescent="0.15">
      <c r="B31" s="386">
        <v>41079</v>
      </c>
      <c r="C31" s="387"/>
      <c r="D31" s="388">
        <v>41085</v>
      </c>
      <c r="E31" s="414">
        <v>999.6</v>
      </c>
      <c r="F31" s="414">
        <v>1417.5</v>
      </c>
      <c r="G31" s="414">
        <v>1195.1547056318821</v>
      </c>
      <c r="H31" s="414">
        <v>25359.7</v>
      </c>
      <c r="I31" s="414">
        <v>861</v>
      </c>
      <c r="J31" s="414">
        <v>1074.1500000000001</v>
      </c>
      <c r="K31" s="414">
        <v>936.84371840367953</v>
      </c>
      <c r="L31" s="414">
        <v>15523.8</v>
      </c>
      <c r="M31" s="414">
        <v>1785</v>
      </c>
      <c r="N31" s="414">
        <v>2788.8</v>
      </c>
      <c r="O31" s="414">
        <v>2151.5827643042148</v>
      </c>
      <c r="P31" s="414">
        <v>3539.5</v>
      </c>
      <c r="Q31" s="414">
        <v>630</v>
      </c>
      <c r="R31" s="414">
        <v>871.5</v>
      </c>
      <c r="S31" s="414">
        <v>725.58875536480707</v>
      </c>
      <c r="T31" s="414">
        <v>5443.1</v>
      </c>
      <c r="U31" s="414">
        <v>3360</v>
      </c>
      <c r="V31" s="414">
        <v>3990</v>
      </c>
      <c r="W31" s="414">
        <v>3628.8777461350696</v>
      </c>
      <c r="X31" s="414">
        <v>3873.7</v>
      </c>
    </row>
    <row r="32" spans="2:27" ht="13.5" customHeight="1" x14ac:dyDescent="0.15">
      <c r="B32" s="389" t="s">
        <v>132</v>
      </c>
      <c r="C32" s="390"/>
      <c r="D32" s="388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</row>
    <row r="33" spans="2:25" ht="13.5" customHeight="1" x14ac:dyDescent="0.15">
      <c r="B33" s="386">
        <v>41086</v>
      </c>
      <c r="C33" s="387"/>
      <c r="D33" s="388">
        <v>41092</v>
      </c>
      <c r="E33" s="245">
        <v>1029</v>
      </c>
      <c r="F33" s="245">
        <v>1417.5</v>
      </c>
      <c r="G33" s="245">
        <v>1189.5196459177505</v>
      </c>
      <c r="H33" s="414">
        <v>25975.9</v>
      </c>
      <c r="I33" s="245">
        <v>840</v>
      </c>
      <c r="J33" s="245">
        <v>1081.5</v>
      </c>
      <c r="K33" s="245">
        <v>949.25073090049204</v>
      </c>
      <c r="L33" s="414">
        <v>17998.8</v>
      </c>
      <c r="M33" s="245">
        <v>1785</v>
      </c>
      <c r="N33" s="245">
        <v>2788.8</v>
      </c>
      <c r="O33" s="245">
        <v>2242.1584314550037</v>
      </c>
      <c r="P33" s="414">
        <v>2407.5</v>
      </c>
      <c r="Q33" s="245">
        <v>682.5</v>
      </c>
      <c r="R33" s="245">
        <v>945</v>
      </c>
      <c r="S33" s="245">
        <v>788.28195121951228</v>
      </c>
      <c r="T33" s="414">
        <v>5158.6000000000004</v>
      </c>
      <c r="U33" s="245">
        <v>3465</v>
      </c>
      <c r="V33" s="245">
        <v>4038.3</v>
      </c>
      <c r="W33" s="245">
        <v>3689.9274406332465</v>
      </c>
      <c r="X33" s="414">
        <v>4009.2</v>
      </c>
    </row>
    <row r="34" spans="2:25" ht="13.5" customHeight="1" x14ac:dyDescent="0.15">
      <c r="B34" s="389" t="s">
        <v>133</v>
      </c>
      <c r="C34" s="390"/>
      <c r="D34" s="388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</row>
    <row r="35" spans="2:25" ht="13.5" customHeight="1" x14ac:dyDescent="0.15">
      <c r="B35" s="391"/>
      <c r="C35" s="392"/>
      <c r="D35" s="393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</row>
    <row r="36" spans="2:25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2:25" ht="13.5" customHeight="1" x14ac:dyDescent="0.15">
      <c r="B37" s="191" t="s">
        <v>108</v>
      </c>
      <c r="C37" s="416" t="s">
        <v>155</v>
      </c>
      <c r="D37" s="416"/>
    </row>
    <row r="38" spans="2:25" ht="13.5" customHeight="1" x14ac:dyDescent="0.15">
      <c r="B38" s="191" t="s">
        <v>111</v>
      </c>
      <c r="C38" s="416" t="s">
        <v>113</v>
      </c>
      <c r="D38" s="416"/>
      <c r="X38" s="347"/>
      <c r="Y38" s="189"/>
    </row>
    <row r="39" spans="2:25" ht="13.5" customHeight="1" x14ac:dyDescent="0.15">
      <c r="B39" s="191"/>
      <c r="C39" s="416"/>
      <c r="D39" s="416"/>
      <c r="X39" s="347"/>
      <c r="Y39" s="189"/>
    </row>
    <row r="40" spans="2:25" ht="13.5" customHeight="1" x14ac:dyDescent="0.15">
      <c r="B40" s="191"/>
      <c r="C40" s="416"/>
      <c r="D40" s="416"/>
      <c r="X40" s="347"/>
      <c r="Y40" s="189"/>
    </row>
    <row r="41" spans="2:25" ht="13.5" customHeight="1" x14ac:dyDescent="0.15">
      <c r="B41" s="191"/>
      <c r="C41" s="416"/>
      <c r="X41" s="347"/>
      <c r="Y41" s="189"/>
    </row>
    <row r="42" spans="2:25" ht="13.5" customHeight="1" x14ac:dyDescent="0.15">
      <c r="B42" s="191"/>
      <c r="C42" s="416"/>
      <c r="X42" s="347"/>
      <c r="Y42" s="189"/>
    </row>
    <row r="43" spans="2:25" ht="13.5" customHeight="1" x14ac:dyDescent="0.15">
      <c r="B43" s="191"/>
      <c r="C43" s="416"/>
      <c r="X43" s="401"/>
      <c r="Y43" s="189"/>
    </row>
    <row r="44" spans="2:25" x14ac:dyDescent="0.15">
      <c r="X44" s="401"/>
      <c r="Y44" s="189"/>
    </row>
    <row r="45" spans="2:25" x14ac:dyDescent="0.15">
      <c r="X45" s="401"/>
      <c r="Y45" s="189"/>
    </row>
    <row r="46" spans="2:25" x14ac:dyDescent="0.15">
      <c r="X46" s="401"/>
      <c r="Y46" s="189"/>
    </row>
    <row r="47" spans="2:25" x14ac:dyDescent="0.15">
      <c r="X47" s="401"/>
      <c r="Y47" s="189"/>
    </row>
    <row r="48" spans="2:25" x14ac:dyDescent="0.15">
      <c r="X48" s="401"/>
      <c r="Y48" s="189"/>
    </row>
    <row r="49" spans="24:25" x14ac:dyDescent="0.15">
      <c r="X49" s="401"/>
      <c r="Y49" s="189"/>
    </row>
    <row r="50" spans="24:25" x14ac:dyDescent="0.15">
      <c r="X50" s="401"/>
      <c r="Y50" s="189"/>
    </row>
    <row r="51" spans="24:25" x14ac:dyDescent="0.15">
      <c r="X51" s="401"/>
      <c r="Y51" s="189"/>
    </row>
    <row r="52" spans="24:25" x14ac:dyDescent="0.15">
      <c r="X52" s="401"/>
      <c r="Y52" s="189"/>
    </row>
    <row r="53" spans="24:25" x14ac:dyDescent="0.15">
      <c r="X53" s="401"/>
      <c r="Y53" s="189"/>
    </row>
    <row r="54" spans="24:25" x14ac:dyDescent="0.15">
      <c r="X54" s="401"/>
      <c r="Y54" s="189"/>
    </row>
    <row r="55" spans="24:25" x14ac:dyDescent="0.15">
      <c r="X55" s="401"/>
      <c r="Y55" s="189"/>
    </row>
    <row r="56" spans="24:25" x14ac:dyDescent="0.15">
      <c r="X56" s="189"/>
      <c r="Y56" s="189"/>
    </row>
    <row r="57" spans="24:25" x14ac:dyDescent="0.15">
      <c r="X57" s="189"/>
      <c r="Y57" s="189"/>
    </row>
  </sheetData>
  <phoneticPr fontId="6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25" style="190" customWidth="1"/>
    <col min="3" max="3" width="2.75" style="190" customWidth="1"/>
    <col min="4" max="4" width="5.375" style="190" customWidth="1"/>
    <col min="5" max="7" width="5.875" style="190" customWidth="1"/>
    <col min="8" max="8" width="7.625" style="190" customWidth="1"/>
    <col min="9" max="11" width="5.875" style="190" customWidth="1"/>
    <col min="12" max="12" width="7.625" style="190" customWidth="1"/>
    <col min="13" max="15" width="5.875" style="190" customWidth="1"/>
    <col min="16" max="16" width="7.625" style="190" customWidth="1"/>
    <col min="17" max="19" width="5.875" style="190" customWidth="1"/>
    <col min="20" max="20" width="7.625" style="190" customWidth="1"/>
    <col min="21" max="23" width="5.875" style="190" customWidth="1"/>
    <col min="24" max="24" width="7.625" style="190" customWidth="1"/>
    <col min="25" max="16384" width="7.5" style="190"/>
  </cols>
  <sheetData>
    <row r="1" spans="1:32" ht="15" customHeight="1" x14ac:dyDescent="0.15">
      <c r="A1" s="149"/>
      <c r="B1" s="399"/>
      <c r="C1" s="399"/>
      <c r="D1" s="399"/>
    </row>
    <row r="2" spans="1:32" ht="12.75" customHeight="1" x14ac:dyDescent="0.15">
      <c r="B2" s="149" t="str">
        <f>近乳21!B2&amp;"　（つづき）"</f>
        <v>(3)乳牛チルド「2」の品目別価格　（つづき）</v>
      </c>
      <c r="C2" s="400"/>
      <c r="D2" s="400"/>
    </row>
    <row r="3" spans="1:32" ht="12.75" customHeight="1" x14ac:dyDescent="0.15">
      <c r="B3" s="400"/>
      <c r="C3" s="400"/>
      <c r="D3" s="400"/>
      <c r="X3" s="191" t="s">
        <v>87</v>
      </c>
    </row>
    <row r="4" spans="1:32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Z4" s="189"/>
      <c r="AA4" s="189"/>
      <c r="AB4" s="189"/>
      <c r="AC4" s="189"/>
      <c r="AD4" s="189"/>
      <c r="AE4" s="189"/>
      <c r="AF4" s="189"/>
    </row>
    <row r="5" spans="1:32" ht="13.5" customHeight="1" x14ac:dyDescent="0.15">
      <c r="B5" s="151"/>
      <c r="C5" s="338" t="s">
        <v>262</v>
      </c>
      <c r="D5" s="337"/>
      <c r="E5" s="363" t="s">
        <v>136</v>
      </c>
      <c r="F5" s="364"/>
      <c r="G5" s="364"/>
      <c r="H5" s="365"/>
      <c r="I5" s="363" t="s">
        <v>286</v>
      </c>
      <c r="J5" s="364"/>
      <c r="K5" s="364"/>
      <c r="L5" s="365"/>
      <c r="M5" s="363" t="s">
        <v>287</v>
      </c>
      <c r="N5" s="364"/>
      <c r="O5" s="364"/>
      <c r="P5" s="365"/>
      <c r="Q5" s="363" t="s">
        <v>288</v>
      </c>
      <c r="R5" s="364"/>
      <c r="S5" s="364"/>
      <c r="T5" s="365"/>
      <c r="U5" s="363" t="s">
        <v>289</v>
      </c>
      <c r="V5" s="364"/>
      <c r="W5" s="364"/>
      <c r="X5" s="365"/>
      <c r="Z5" s="170"/>
      <c r="AA5" s="170"/>
      <c r="AB5" s="170"/>
      <c r="AC5" s="170"/>
      <c r="AD5" s="170"/>
      <c r="AE5" s="170"/>
      <c r="AF5" s="189"/>
    </row>
    <row r="6" spans="1:32" ht="13.5" customHeight="1" x14ac:dyDescent="0.15">
      <c r="B6" s="341" t="s">
        <v>278</v>
      </c>
      <c r="C6" s="366"/>
      <c r="D6" s="343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Q6" s="368" t="s">
        <v>279</v>
      </c>
      <c r="R6" s="368" t="s">
        <v>177</v>
      </c>
      <c r="S6" s="368" t="s">
        <v>280</v>
      </c>
      <c r="T6" s="368" t="s">
        <v>98</v>
      </c>
      <c r="U6" s="368" t="s">
        <v>279</v>
      </c>
      <c r="V6" s="368" t="s">
        <v>177</v>
      </c>
      <c r="W6" s="368" t="s">
        <v>280</v>
      </c>
      <c r="X6" s="368" t="s">
        <v>98</v>
      </c>
      <c r="Z6" s="170"/>
      <c r="AA6" s="170"/>
      <c r="AB6" s="170"/>
      <c r="AC6" s="170"/>
      <c r="AD6" s="170"/>
      <c r="AE6" s="170"/>
      <c r="AF6" s="189"/>
    </row>
    <row r="7" spans="1:32" ht="13.5" customHeight="1" x14ac:dyDescent="0.15">
      <c r="B7" s="165"/>
      <c r="C7" s="166"/>
      <c r="D7" s="179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Q7" s="369"/>
      <c r="R7" s="369"/>
      <c r="S7" s="369" t="s">
        <v>281</v>
      </c>
      <c r="T7" s="369"/>
      <c r="U7" s="369"/>
      <c r="V7" s="369"/>
      <c r="W7" s="369" t="s">
        <v>281</v>
      </c>
      <c r="X7" s="369"/>
      <c r="Z7" s="170"/>
      <c r="AA7" s="170"/>
      <c r="AB7" s="170"/>
      <c r="AC7" s="170"/>
      <c r="AD7" s="170"/>
      <c r="AE7" s="170"/>
      <c r="AF7" s="189"/>
    </row>
    <row r="8" spans="1:32" ht="13.5" customHeight="1" x14ac:dyDescent="0.15">
      <c r="B8" s="174" t="s">
        <v>0</v>
      </c>
      <c r="C8" s="332">
        <v>21</v>
      </c>
      <c r="D8" s="149" t="s">
        <v>1</v>
      </c>
      <c r="E8" s="346">
        <v>2069</v>
      </c>
      <c r="F8" s="346">
        <v>3150</v>
      </c>
      <c r="G8" s="346">
        <v>2495</v>
      </c>
      <c r="H8" s="346">
        <v>521507</v>
      </c>
      <c r="I8" s="346">
        <v>578</v>
      </c>
      <c r="J8" s="346">
        <v>1050</v>
      </c>
      <c r="K8" s="346">
        <v>845</v>
      </c>
      <c r="L8" s="346">
        <v>757747</v>
      </c>
      <c r="M8" s="346">
        <v>1029</v>
      </c>
      <c r="N8" s="346">
        <v>1449</v>
      </c>
      <c r="O8" s="346">
        <v>1229</v>
      </c>
      <c r="P8" s="346">
        <v>286022</v>
      </c>
      <c r="Q8" s="346">
        <v>1050</v>
      </c>
      <c r="R8" s="346">
        <v>1464</v>
      </c>
      <c r="S8" s="346">
        <v>1219</v>
      </c>
      <c r="T8" s="346">
        <v>239136</v>
      </c>
      <c r="U8" s="346">
        <v>1029</v>
      </c>
      <c r="V8" s="346">
        <v>1462</v>
      </c>
      <c r="W8" s="346">
        <v>1205</v>
      </c>
      <c r="X8" s="346">
        <v>218771</v>
      </c>
      <c r="Z8" s="170"/>
      <c r="AA8" s="170"/>
      <c r="AB8" s="170"/>
      <c r="AC8" s="170"/>
      <c r="AD8" s="170"/>
      <c r="AE8" s="170"/>
      <c r="AF8" s="189"/>
    </row>
    <row r="9" spans="1:32" ht="13.5" customHeight="1" x14ac:dyDescent="0.15">
      <c r="B9" s="174"/>
      <c r="C9" s="332">
        <v>22</v>
      </c>
      <c r="D9" s="178"/>
      <c r="E9" s="346">
        <v>2100</v>
      </c>
      <c r="F9" s="346">
        <v>2993</v>
      </c>
      <c r="G9" s="346">
        <v>2468</v>
      </c>
      <c r="H9" s="346">
        <v>551290</v>
      </c>
      <c r="I9" s="346">
        <v>630</v>
      </c>
      <c r="J9" s="346">
        <v>1050</v>
      </c>
      <c r="K9" s="346">
        <v>785</v>
      </c>
      <c r="L9" s="346">
        <v>715573</v>
      </c>
      <c r="M9" s="346">
        <v>945</v>
      </c>
      <c r="N9" s="346">
        <v>1379</v>
      </c>
      <c r="O9" s="346">
        <v>1156</v>
      </c>
      <c r="P9" s="346">
        <v>288052</v>
      </c>
      <c r="Q9" s="346">
        <v>945</v>
      </c>
      <c r="R9" s="346">
        <v>1367</v>
      </c>
      <c r="S9" s="346">
        <v>1142</v>
      </c>
      <c r="T9" s="346">
        <v>255668</v>
      </c>
      <c r="U9" s="346">
        <v>945</v>
      </c>
      <c r="V9" s="346">
        <v>1379</v>
      </c>
      <c r="W9" s="346">
        <v>1128</v>
      </c>
      <c r="X9" s="348">
        <v>245025</v>
      </c>
      <c r="Z9" s="170"/>
      <c r="AA9" s="170"/>
      <c r="AB9" s="170"/>
      <c r="AC9" s="170"/>
      <c r="AD9" s="170"/>
      <c r="AE9" s="170"/>
      <c r="AF9" s="189"/>
    </row>
    <row r="10" spans="1:32" ht="13.5" customHeight="1" x14ac:dyDescent="0.15">
      <c r="B10" s="349"/>
      <c r="C10" s="309">
        <v>23</v>
      </c>
      <c r="D10" s="179"/>
      <c r="E10" s="180">
        <v>1890</v>
      </c>
      <c r="F10" s="180">
        <v>2835</v>
      </c>
      <c r="G10" s="180">
        <v>2279.7861863672679</v>
      </c>
      <c r="H10" s="180">
        <v>553316.39999999991</v>
      </c>
      <c r="I10" s="180">
        <v>525</v>
      </c>
      <c r="J10" s="180">
        <v>1029</v>
      </c>
      <c r="K10" s="180">
        <v>811.13748631448891</v>
      </c>
      <c r="L10" s="180">
        <v>903197.79999999993</v>
      </c>
      <c r="M10" s="180">
        <v>840</v>
      </c>
      <c r="N10" s="180">
        <v>1365</v>
      </c>
      <c r="O10" s="180">
        <v>1074.2827821011676</v>
      </c>
      <c r="P10" s="180">
        <v>294828.10000000003</v>
      </c>
      <c r="Q10" s="180">
        <v>840</v>
      </c>
      <c r="R10" s="180">
        <v>1365</v>
      </c>
      <c r="S10" s="181">
        <v>1086.6216351355185</v>
      </c>
      <c r="T10" s="180">
        <v>287955</v>
      </c>
      <c r="U10" s="180">
        <v>871.5</v>
      </c>
      <c r="V10" s="180">
        <v>1365</v>
      </c>
      <c r="W10" s="180">
        <v>1056.0958951416687</v>
      </c>
      <c r="X10" s="180">
        <v>254522.30000000002</v>
      </c>
      <c r="Z10" s="401"/>
      <c r="AA10" s="189"/>
      <c r="AB10" s="189"/>
      <c r="AC10" s="189"/>
      <c r="AD10" s="189"/>
      <c r="AE10" s="189"/>
      <c r="AF10" s="189"/>
    </row>
    <row r="11" spans="1:32" ht="13.5" customHeight="1" x14ac:dyDescent="0.15">
      <c r="B11" s="402" t="s">
        <v>294</v>
      </c>
      <c r="C11" s="401">
        <v>6</v>
      </c>
      <c r="D11" s="403" t="s">
        <v>295</v>
      </c>
      <c r="E11" s="404">
        <v>2100</v>
      </c>
      <c r="F11" s="404">
        <v>2520</v>
      </c>
      <c r="G11" s="404">
        <v>2256.7204762973697</v>
      </c>
      <c r="H11" s="404">
        <v>32883.5</v>
      </c>
      <c r="I11" s="404">
        <v>787.5</v>
      </c>
      <c r="J11" s="404">
        <v>997.5</v>
      </c>
      <c r="K11" s="404">
        <v>882.22771354636518</v>
      </c>
      <c r="L11" s="404">
        <v>52357</v>
      </c>
      <c r="M11" s="404">
        <v>997.5</v>
      </c>
      <c r="N11" s="404">
        <v>1260</v>
      </c>
      <c r="O11" s="404">
        <v>1070.2294099860153</v>
      </c>
      <c r="P11" s="404">
        <v>16312.8</v>
      </c>
      <c r="Q11" s="404">
        <v>997.5</v>
      </c>
      <c r="R11" s="404">
        <v>1260</v>
      </c>
      <c r="S11" s="404">
        <v>1121.5149999379398</v>
      </c>
      <c r="T11" s="403">
        <v>15689.8</v>
      </c>
      <c r="U11" s="404">
        <v>997.5</v>
      </c>
      <c r="V11" s="404">
        <v>1260</v>
      </c>
      <c r="W11" s="404">
        <v>1102.5315156634736</v>
      </c>
      <c r="X11" s="403">
        <v>15713.500000000002</v>
      </c>
    </row>
    <row r="12" spans="1:32" ht="13.5" customHeight="1" x14ac:dyDescent="0.15">
      <c r="B12" s="402"/>
      <c r="C12" s="401">
        <v>7</v>
      </c>
      <c r="D12" s="403"/>
      <c r="E12" s="404">
        <v>1995</v>
      </c>
      <c r="F12" s="404">
        <v>2520</v>
      </c>
      <c r="G12" s="404">
        <v>2212.5990050381824</v>
      </c>
      <c r="H12" s="404">
        <v>37652.700000000004</v>
      </c>
      <c r="I12" s="404">
        <v>787.5</v>
      </c>
      <c r="J12" s="404">
        <v>997.5</v>
      </c>
      <c r="K12" s="404">
        <v>878.48591302826139</v>
      </c>
      <c r="L12" s="404">
        <v>67205.2</v>
      </c>
      <c r="M12" s="404">
        <v>997.5</v>
      </c>
      <c r="N12" s="404">
        <v>1260</v>
      </c>
      <c r="O12" s="404">
        <v>1064.4796950127272</v>
      </c>
      <c r="P12" s="404">
        <v>18036</v>
      </c>
      <c r="Q12" s="404">
        <v>997.5</v>
      </c>
      <c r="R12" s="404">
        <v>1260</v>
      </c>
      <c r="S12" s="404">
        <v>1123.4658645912855</v>
      </c>
      <c r="T12" s="404">
        <v>16681.5</v>
      </c>
      <c r="U12" s="404">
        <v>997.5</v>
      </c>
      <c r="V12" s="404">
        <v>1260</v>
      </c>
      <c r="W12" s="404">
        <v>1081.881639738283</v>
      </c>
      <c r="X12" s="403">
        <v>14239.1</v>
      </c>
    </row>
    <row r="13" spans="1:32" ht="13.5" customHeight="1" x14ac:dyDescent="0.15">
      <c r="B13" s="402"/>
      <c r="C13" s="401">
        <v>8</v>
      </c>
      <c r="D13" s="403"/>
      <c r="E13" s="404">
        <v>1890</v>
      </c>
      <c r="F13" s="404">
        <v>2520</v>
      </c>
      <c r="G13" s="404">
        <v>2208.3185201703245</v>
      </c>
      <c r="H13" s="404">
        <v>49229.3</v>
      </c>
      <c r="I13" s="404">
        <v>682.5</v>
      </c>
      <c r="J13" s="404">
        <v>997.5</v>
      </c>
      <c r="K13" s="404">
        <v>880.26197354246278</v>
      </c>
      <c r="L13" s="404">
        <v>101409.59999999999</v>
      </c>
      <c r="M13" s="404">
        <v>892.5</v>
      </c>
      <c r="N13" s="404">
        <v>1281</v>
      </c>
      <c r="O13" s="404">
        <v>1043.9944637529604</v>
      </c>
      <c r="P13" s="404">
        <v>21027.9</v>
      </c>
      <c r="Q13" s="404">
        <v>924</v>
      </c>
      <c r="R13" s="404">
        <v>1260</v>
      </c>
      <c r="S13" s="404">
        <v>1095.3279776073352</v>
      </c>
      <c r="T13" s="404">
        <v>18039.7</v>
      </c>
      <c r="U13" s="403">
        <v>924</v>
      </c>
      <c r="V13" s="404">
        <v>1260</v>
      </c>
      <c r="W13" s="404">
        <v>1030.788985668026</v>
      </c>
      <c r="X13" s="403">
        <v>21236</v>
      </c>
    </row>
    <row r="14" spans="1:32" ht="13.5" customHeight="1" x14ac:dyDescent="0.15">
      <c r="B14" s="402"/>
      <c r="C14" s="401">
        <v>9</v>
      </c>
      <c r="D14" s="403"/>
      <c r="E14" s="404">
        <v>1890</v>
      </c>
      <c r="F14" s="404">
        <v>2520</v>
      </c>
      <c r="G14" s="404">
        <v>2166.8638440064292</v>
      </c>
      <c r="H14" s="404">
        <v>34196.6</v>
      </c>
      <c r="I14" s="404">
        <v>630</v>
      </c>
      <c r="J14" s="404">
        <v>909.30000000000007</v>
      </c>
      <c r="K14" s="404">
        <v>790.53739861820372</v>
      </c>
      <c r="L14" s="404">
        <v>54668.900000000009</v>
      </c>
      <c r="M14" s="404">
        <v>924</v>
      </c>
      <c r="N14" s="404">
        <v>1260</v>
      </c>
      <c r="O14" s="404">
        <v>1027.6032566667498</v>
      </c>
      <c r="P14" s="404">
        <v>21850.3</v>
      </c>
      <c r="Q14" s="404">
        <v>924</v>
      </c>
      <c r="R14" s="404">
        <v>1260</v>
      </c>
      <c r="S14" s="404">
        <v>1068.6278126651346</v>
      </c>
      <c r="T14" s="404">
        <v>20836.599999999999</v>
      </c>
      <c r="U14" s="404">
        <v>924</v>
      </c>
      <c r="V14" s="404">
        <v>1312.5</v>
      </c>
      <c r="W14" s="404">
        <v>1009.5245375324877</v>
      </c>
      <c r="X14" s="403">
        <v>20186.7</v>
      </c>
    </row>
    <row r="15" spans="1:32" ht="13.5" customHeight="1" x14ac:dyDescent="0.15">
      <c r="B15" s="402"/>
      <c r="C15" s="401">
        <v>10</v>
      </c>
      <c r="D15" s="403"/>
      <c r="E15" s="404">
        <v>1995</v>
      </c>
      <c r="F15" s="404">
        <v>2520</v>
      </c>
      <c r="G15" s="404">
        <v>2181.1120351987975</v>
      </c>
      <c r="H15" s="404">
        <v>35749.699999999997</v>
      </c>
      <c r="I15" s="404">
        <v>630</v>
      </c>
      <c r="J15" s="404">
        <v>840</v>
      </c>
      <c r="K15" s="404">
        <v>719.16644664466435</v>
      </c>
      <c r="L15" s="404">
        <v>61152.800000000003</v>
      </c>
      <c r="M15" s="404">
        <v>892.5</v>
      </c>
      <c r="N15" s="404">
        <v>1155</v>
      </c>
      <c r="O15" s="404">
        <v>1017.5564922010398</v>
      </c>
      <c r="P15" s="404">
        <v>14935.7</v>
      </c>
      <c r="Q15" s="404">
        <v>924</v>
      </c>
      <c r="R15" s="404">
        <v>1207.5</v>
      </c>
      <c r="S15" s="404">
        <v>1028.9580861915194</v>
      </c>
      <c r="T15" s="404">
        <v>19522.599999999999</v>
      </c>
      <c r="U15" s="404">
        <v>945</v>
      </c>
      <c r="V15" s="404">
        <v>1260</v>
      </c>
      <c r="W15" s="404">
        <v>1001.197914007935</v>
      </c>
      <c r="X15" s="403">
        <v>15644.099999999999</v>
      </c>
    </row>
    <row r="16" spans="1:32" ht="13.5" customHeight="1" x14ac:dyDescent="0.15">
      <c r="B16" s="402"/>
      <c r="C16" s="401">
        <v>11</v>
      </c>
      <c r="D16" s="403"/>
      <c r="E16" s="404">
        <v>1942.5</v>
      </c>
      <c r="F16" s="404">
        <v>2572.5</v>
      </c>
      <c r="G16" s="404">
        <v>2191.5469381168027</v>
      </c>
      <c r="H16" s="404">
        <v>51886.400000000001</v>
      </c>
      <c r="I16" s="404">
        <v>609</v>
      </c>
      <c r="J16" s="404">
        <v>840</v>
      </c>
      <c r="K16" s="404">
        <v>712.92735589269694</v>
      </c>
      <c r="L16" s="404">
        <v>75308.800000000003</v>
      </c>
      <c r="M16" s="404">
        <v>871.5</v>
      </c>
      <c r="N16" s="404">
        <v>1155</v>
      </c>
      <c r="O16" s="404">
        <v>998.74743895175709</v>
      </c>
      <c r="P16" s="404">
        <v>23632.699999999997</v>
      </c>
      <c r="Q16" s="404">
        <v>871.5</v>
      </c>
      <c r="R16" s="404">
        <v>1155</v>
      </c>
      <c r="S16" s="404">
        <v>1028.3859677308303</v>
      </c>
      <c r="T16" s="404">
        <v>28579.799999999996</v>
      </c>
      <c r="U16" s="404">
        <v>871.5</v>
      </c>
      <c r="V16" s="404">
        <v>1155</v>
      </c>
      <c r="W16" s="404">
        <v>980.81930732065973</v>
      </c>
      <c r="X16" s="403">
        <v>23988.799999999999</v>
      </c>
    </row>
    <row r="17" spans="2:24" ht="13.5" customHeight="1" x14ac:dyDescent="0.15">
      <c r="B17" s="402"/>
      <c r="C17" s="401">
        <v>12</v>
      </c>
      <c r="D17" s="403"/>
      <c r="E17" s="404">
        <v>2100</v>
      </c>
      <c r="F17" s="404">
        <v>2835</v>
      </c>
      <c r="G17" s="404">
        <v>2379.3682210372926</v>
      </c>
      <c r="H17" s="404">
        <v>55068.6</v>
      </c>
      <c r="I17" s="404">
        <v>525</v>
      </c>
      <c r="J17" s="404">
        <v>819</v>
      </c>
      <c r="K17" s="404">
        <v>608.61274743138426</v>
      </c>
      <c r="L17" s="404">
        <v>63499.1</v>
      </c>
      <c r="M17" s="404">
        <v>840</v>
      </c>
      <c r="N17" s="404">
        <v>1155</v>
      </c>
      <c r="O17" s="404">
        <v>977.19052249369179</v>
      </c>
      <c r="P17" s="404">
        <v>21736.9</v>
      </c>
      <c r="Q17" s="404">
        <v>840</v>
      </c>
      <c r="R17" s="404">
        <v>1155</v>
      </c>
      <c r="S17" s="404">
        <v>987.08638288796146</v>
      </c>
      <c r="T17" s="404">
        <v>19857.5</v>
      </c>
      <c r="U17" s="404">
        <v>892.5</v>
      </c>
      <c r="V17" s="403">
        <v>1207.5</v>
      </c>
      <c r="W17" s="404">
        <v>988.23895882777833</v>
      </c>
      <c r="X17" s="403">
        <v>21865.300000000003</v>
      </c>
    </row>
    <row r="18" spans="2:24" ht="13.5" customHeight="1" x14ac:dyDescent="0.15">
      <c r="B18" s="402" t="s">
        <v>296</v>
      </c>
      <c r="C18" s="401">
        <v>1</v>
      </c>
      <c r="D18" s="403" t="s">
        <v>295</v>
      </c>
      <c r="E18" s="404">
        <v>1995</v>
      </c>
      <c r="F18" s="404">
        <v>2730</v>
      </c>
      <c r="G18" s="404">
        <v>2318.929872808525</v>
      </c>
      <c r="H18" s="404">
        <v>44456.700000000004</v>
      </c>
      <c r="I18" s="404">
        <v>609</v>
      </c>
      <c r="J18" s="404">
        <v>840</v>
      </c>
      <c r="K18" s="403">
        <v>732.0801680058438</v>
      </c>
      <c r="L18" s="404">
        <v>86322.900000000009</v>
      </c>
      <c r="M18" s="404">
        <v>840</v>
      </c>
      <c r="N18" s="404">
        <v>1155</v>
      </c>
      <c r="O18" s="404">
        <v>939.22979615178588</v>
      </c>
      <c r="P18" s="403">
        <v>25996.300000000003</v>
      </c>
      <c r="Q18" s="404">
        <v>840</v>
      </c>
      <c r="R18" s="404">
        <v>1155</v>
      </c>
      <c r="S18" s="404">
        <v>951.24490612222564</v>
      </c>
      <c r="T18" s="404">
        <v>29777.9</v>
      </c>
      <c r="U18" s="403">
        <v>913.5</v>
      </c>
      <c r="V18" s="403">
        <v>1207.5</v>
      </c>
      <c r="W18" s="404">
        <v>1006.3177023564369</v>
      </c>
      <c r="X18" s="403">
        <v>25629.599999999999</v>
      </c>
    </row>
    <row r="19" spans="2:24" ht="13.5" customHeight="1" x14ac:dyDescent="0.15">
      <c r="B19" s="402"/>
      <c r="C19" s="401">
        <v>2</v>
      </c>
      <c r="D19" s="403"/>
      <c r="E19" s="404">
        <v>1995</v>
      </c>
      <c r="F19" s="404">
        <v>2415</v>
      </c>
      <c r="G19" s="404">
        <v>2182.2756380497913</v>
      </c>
      <c r="H19" s="404">
        <v>41718.400000000001</v>
      </c>
      <c r="I19" s="404">
        <v>630</v>
      </c>
      <c r="J19" s="404">
        <v>819</v>
      </c>
      <c r="K19" s="404">
        <v>737.03940416251987</v>
      </c>
      <c r="L19" s="404">
        <v>79920</v>
      </c>
      <c r="M19" s="404">
        <v>840</v>
      </c>
      <c r="N19" s="404">
        <v>1050</v>
      </c>
      <c r="O19" s="404">
        <v>921.88870696834135</v>
      </c>
      <c r="P19" s="404">
        <v>21551.599999999999</v>
      </c>
      <c r="Q19" s="404">
        <v>840</v>
      </c>
      <c r="R19" s="404">
        <v>1050</v>
      </c>
      <c r="S19" s="404">
        <v>936.53450228646659</v>
      </c>
      <c r="T19" s="404">
        <v>22470.400000000001</v>
      </c>
      <c r="U19" s="404">
        <v>840</v>
      </c>
      <c r="V19" s="404">
        <v>1050</v>
      </c>
      <c r="W19" s="404">
        <v>940.35148129460129</v>
      </c>
      <c r="X19" s="403">
        <v>19299.199999999997</v>
      </c>
    </row>
    <row r="20" spans="2:24" ht="13.5" customHeight="1" x14ac:dyDescent="0.15">
      <c r="B20" s="402"/>
      <c r="C20" s="401">
        <v>3</v>
      </c>
      <c r="D20" s="403"/>
      <c r="E20" s="404">
        <v>1890</v>
      </c>
      <c r="F20" s="404">
        <v>2399.9850000000001</v>
      </c>
      <c r="G20" s="404">
        <v>2082.7418480097958</v>
      </c>
      <c r="H20" s="404">
        <v>56492.6</v>
      </c>
      <c r="I20" s="404">
        <v>630</v>
      </c>
      <c r="J20" s="404">
        <v>840</v>
      </c>
      <c r="K20" s="404">
        <v>754.55400582650793</v>
      </c>
      <c r="L20" s="404">
        <v>79828.899999999994</v>
      </c>
      <c r="M20" s="404">
        <v>840</v>
      </c>
      <c r="N20" s="404">
        <v>1050</v>
      </c>
      <c r="O20" s="404">
        <v>906.24802018433661</v>
      </c>
      <c r="P20" s="404">
        <v>25293.3</v>
      </c>
      <c r="Q20" s="404">
        <v>840</v>
      </c>
      <c r="R20" s="404">
        <v>1050</v>
      </c>
      <c r="S20" s="404">
        <v>901.44115392355104</v>
      </c>
      <c r="T20" s="404">
        <v>25110.3</v>
      </c>
      <c r="U20" s="404">
        <v>840</v>
      </c>
      <c r="V20" s="404">
        <v>1050</v>
      </c>
      <c r="W20" s="404">
        <v>907.84381315194332</v>
      </c>
      <c r="X20" s="403">
        <v>28171.399999999998</v>
      </c>
    </row>
    <row r="21" spans="2:24" ht="13.5" customHeight="1" x14ac:dyDescent="0.15">
      <c r="B21" s="402"/>
      <c r="C21" s="401">
        <v>4</v>
      </c>
      <c r="D21" s="403"/>
      <c r="E21" s="404">
        <v>1995</v>
      </c>
      <c r="F21" s="404">
        <v>2520</v>
      </c>
      <c r="G21" s="404">
        <v>2142.4043542709856</v>
      </c>
      <c r="H21" s="404">
        <v>51574.1</v>
      </c>
      <c r="I21" s="404">
        <v>630</v>
      </c>
      <c r="J21" s="404">
        <v>892.5</v>
      </c>
      <c r="K21" s="404">
        <v>790.99346443634829</v>
      </c>
      <c r="L21" s="404">
        <v>89226.3</v>
      </c>
      <c r="M21" s="404">
        <v>892.5</v>
      </c>
      <c r="N21" s="404">
        <v>1102.5</v>
      </c>
      <c r="O21" s="404">
        <v>996.32754808395794</v>
      </c>
      <c r="P21" s="404">
        <v>31552.6</v>
      </c>
      <c r="Q21" s="404">
        <v>892.5</v>
      </c>
      <c r="R21" s="404">
        <v>1102.5</v>
      </c>
      <c r="S21" s="404">
        <v>1009.1484403993993</v>
      </c>
      <c r="T21" s="404">
        <v>27825.9</v>
      </c>
      <c r="U21" s="404">
        <v>892.5</v>
      </c>
      <c r="V21" s="404">
        <v>1102.5</v>
      </c>
      <c r="W21" s="404">
        <v>993.06918898313154</v>
      </c>
      <c r="X21" s="404">
        <v>32073.3</v>
      </c>
    </row>
    <row r="22" spans="2:24" ht="13.5" customHeight="1" x14ac:dyDescent="0.15">
      <c r="B22" s="402"/>
      <c r="C22" s="401">
        <v>5</v>
      </c>
      <c r="D22" s="403"/>
      <c r="E22" s="404">
        <v>1995</v>
      </c>
      <c r="F22" s="404">
        <v>2625</v>
      </c>
      <c r="G22" s="404">
        <v>2132.8873995882932</v>
      </c>
      <c r="H22" s="404">
        <v>87806.3</v>
      </c>
      <c r="I22" s="404">
        <v>661.5</v>
      </c>
      <c r="J22" s="404">
        <v>997.5</v>
      </c>
      <c r="K22" s="404">
        <v>782.70267656725014</v>
      </c>
      <c r="L22" s="404">
        <v>169537</v>
      </c>
      <c r="M22" s="404">
        <v>891.97500000000002</v>
      </c>
      <c r="N22" s="404">
        <v>1102.5</v>
      </c>
      <c r="O22" s="404">
        <v>972.83072655217995</v>
      </c>
      <c r="P22" s="404">
        <v>40067.9</v>
      </c>
      <c r="Q22" s="404">
        <v>881.26499999999999</v>
      </c>
      <c r="R22" s="404">
        <v>1102.5</v>
      </c>
      <c r="S22" s="404">
        <v>972.31023503689505</v>
      </c>
      <c r="T22" s="404">
        <v>37024</v>
      </c>
      <c r="U22" s="404">
        <v>892.5</v>
      </c>
      <c r="V22" s="404">
        <v>1102.5</v>
      </c>
      <c r="W22" s="404">
        <v>969.73135544226659</v>
      </c>
      <c r="X22" s="403">
        <v>39383.000000000007</v>
      </c>
    </row>
    <row r="23" spans="2:24" ht="13.5" customHeight="1" x14ac:dyDescent="0.15">
      <c r="B23" s="406"/>
      <c r="C23" s="407">
        <v>6</v>
      </c>
      <c r="D23" s="408"/>
      <c r="E23" s="409">
        <v>2100</v>
      </c>
      <c r="F23" s="409">
        <v>2625</v>
      </c>
      <c r="G23" s="409">
        <v>2269.6881137433675</v>
      </c>
      <c r="H23" s="409">
        <v>58627.1</v>
      </c>
      <c r="I23" s="409">
        <v>682.5</v>
      </c>
      <c r="J23" s="409">
        <v>1003.0649999999999</v>
      </c>
      <c r="K23" s="409">
        <v>904.57339283151839</v>
      </c>
      <c r="L23" s="409">
        <v>113933.6</v>
      </c>
      <c r="M23" s="409">
        <v>924</v>
      </c>
      <c r="N23" s="409">
        <v>1102.5</v>
      </c>
      <c r="O23" s="409">
        <v>975.95973669775083</v>
      </c>
      <c r="P23" s="409">
        <v>30630.3</v>
      </c>
      <c r="Q23" s="409">
        <v>924</v>
      </c>
      <c r="R23" s="409">
        <v>1102.5</v>
      </c>
      <c r="S23" s="409">
        <v>996.95381951125671</v>
      </c>
      <c r="T23" s="409">
        <v>27674.9</v>
      </c>
      <c r="U23" s="409">
        <v>924</v>
      </c>
      <c r="V23" s="409">
        <v>1102.5</v>
      </c>
      <c r="W23" s="409">
        <v>969.51388384095378</v>
      </c>
      <c r="X23" s="408">
        <v>30104.9</v>
      </c>
    </row>
    <row r="24" spans="2:24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</row>
    <row r="25" spans="2:24" ht="13.5" customHeight="1" x14ac:dyDescent="0.15">
      <c r="B25" s="383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</row>
    <row r="26" spans="2:24" ht="13.5" customHeight="1" x14ac:dyDescent="0.15">
      <c r="B26" s="410" t="s">
        <v>129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</row>
    <row r="27" spans="2:24" ht="13.5" customHeight="1" x14ac:dyDescent="0.15">
      <c r="B27" s="386">
        <v>41065</v>
      </c>
      <c r="C27" s="387"/>
      <c r="D27" s="388">
        <v>41071</v>
      </c>
      <c r="E27" s="414">
        <v>2100</v>
      </c>
      <c r="F27" s="414">
        <v>2625</v>
      </c>
      <c r="G27" s="414">
        <v>2272.2573152617892</v>
      </c>
      <c r="H27" s="414">
        <v>15081.1</v>
      </c>
      <c r="I27" s="414">
        <v>735</v>
      </c>
      <c r="J27" s="414">
        <v>997.29</v>
      </c>
      <c r="K27" s="414">
        <v>936.53443071408344</v>
      </c>
      <c r="L27" s="414">
        <v>31207</v>
      </c>
      <c r="M27" s="414">
        <v>924</v>
      </c>
      <c r="N27" s="414">
        <v>1102.5</v>
      </c>
      <c r="O27" s="414">
        <v>963.47832114948324</v>
      </c>
      <c r="P27" s="414">
        <v>7850.2</v>
      </c>
      <c r="Q27" s="414">
        <v>924</v>
      </c>
      <c r="R27" s="414">
        <v>1102.5</v>
      </c>
      <c r="S27" s="414">
        <v>982.73642958932521</v>
      </c>
      <c r="T27" s="414">
        <v>8364.7000000000007</v>
      </c>
      <c r="U27" s="414">
        <v>924</v>
      </c>
      <c r="V27" s="414">
        <v>1102.5</v>
      </c>
      <c r="W27" s="414">
        <v>963.15233916220814</v>
      </c>
      <c r="X27" s="414">
        <v>9068.4</v>
      </c>
    </row>
    <row r="28" spans="2:24" ht="13.5" customHeight="1" x14ac:dyDescent="0.15">
      <c r="B28" s="389" t="s">
        <v>130</v>
      </c>
      <c r="C28" s="390"/>
      <c r="D28" s="388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</row>
    <row r="29" spans="2:24" ht="13.5" customHeight="1" x14ac:dyDescent="0.15">
      <c r="B29" s="386">
        <v>41072</v>
      </c>
      <c r="C29" s="387"/>
      <c r="D29" s="388">
        <v>41078</v>
      </c>
      <c r="E29" s="414">
        <v>2152.5</v>
      </c>
      <c r="F29" s="414">
        <v>2625</v>
      </c>
      <c r="G29" s="414">
        <v>2231.0328837364846</v>
      </c>
      <c r="H29" s="414">
        <v>18337.8</v>
      </c>
      <c r="I29" s="414">
        <v>714</v>
      </c>
      <c r="J29" s="414">
        <v>1003.0649999999999</v>
      </c>
      <c r="K29" s="414">
        <v>903.16953947368427</v>
      </c>
      <c r="L29" s="414">
        <v>25062.3</v>
      </c>
      <c r="M29" s="414">
        <v>924</v>
      </c>
      <c r="N29" s="414">
        <v>1102.5</v>
      </c>
      <c r="O29" s="414">
        <v>986.09003939223396</v>
      </c>
      <c r="P29" s="414">
        <v>8699.2000000000007</v>
      </c>
      <c r="Q29" s="414">
        <v>924</v>
      </c>
      <c r="R29" s="414">
        <v>1102.5</v>
      </c>
      <c r="S29" s="414">
        <v>1017.4581425406205</v>
      </c>
      <c r="T29" s="414">
        <v>6067.5</v>
      </c>
      <c r="U29" s="414">
        <v>924</v>
      </c>
      <c r="V29" s="414">
        <v>1102.5</v>
      </c>
      <c r="W29" s="414">
        <v>973.4992836987193</v>
      </c>
      <c r="X29" s="414">
        <v>7798.8</v>
      </c>
    </row>
    <row r="30" spans="2:24" ht="13.5" customHeight="1" x14ac:dyDescent="0.15">
      <c r="B30" s="389" t="s">
        <v>131</v>
      </c>
      <c r="C30" s="390"/>
      <c r="D30" s="388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</row>
    <row r="31" spans="2:24" ht="13.5" customHeight="1" x14ac:dyDescent="0.15">
      <c r="B31" s="386">
        <v>41079</v>
      </c>
      <c r="C31" s="387"/>
      <c r="D31" s="388">
        <v>41085</v>
      </c>
      <c r="E31" s="414">
        <v>2100</v>
      </c>
      <c r="F31" s="414">
        <v>2625</v>
      </c>
      <c r="G31" s="414">
        <v>2288.7529255066124</v>
      </c>
      <c r="H31" s="414">
        <v>11107.3</v>
      </c>
      <c r="I31" s="414">
        <v>714</v>
      </c>
      <c r="J31" s="414">
        <v>990.57</v>
      </c>
      <c r="K31" s="414">
        <v>920.37025475978146</v>
      </c>
      <c r="L31" s="414">
        <v>27313.8</v>
      </c>
      <c r="M31" s="414">
        <v>924</v>
      </c>
      <c r="N31" s="414">
        <v>1102.5</v>
      </c>
      <c r="O31" s="414">
        <v>985.08885732929036</v>
      </c>
      <c r="P31" s="414">
        <v>6740.8</v>
      </c>
      <c r="Q31" s="414">
        <v>924</v>
      </c>
      <c r="R31" s="414">
        <v>1102.5</v>
      </c>
      <c r="S31" s="414">
        <v>1006.6553908677987</v>
      </c>
      <c r="T31" s="414">
        <v>6922.5</v>
      </c>
      <c r="U31" s="414">
        <v>924</v>
      </c>
      <c r="V31" s="414">
        <v>1102.5</v>
      </c>
      <c r="W31" s="414">
        <v>975.30584697476729</v>
      </c>
      <c r="X31" s="414">
        <v>6647.9</v>
      </c>
    </row>
    <row r="32" spans="2:24" ht="13.5" customHeight="1" x14ac:dyDescent="0.15">
      <c r="B32" s="389" t="s">
        <v>132</v>
      </c>
      <c r="C32" s="390"/>
      <c r="D32" s="388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</row>
    <row r="33" spans="2:25" ht="13.5" customHeight="1" x14ac:dyDescent="0.15">
      <c r="B33" s="386">
        <v>41086</v>
      </c>
      <c r="C33" s="387"/>
      <c r="D33" s="388">
        <v>41092</v>
      </c>
      <c r="E33" s="245">
        <v>2205</v>
      </c>
      <c r="F33" s="245">
        <v>2625</v>
      </c>
      <c r="G33" s="245">
        <v>2304.5668044077138</v>
      </c>
      <c r="H33" s="414">
        <v>14100.9</v>
      </c>
      <c r="I33" s="245">
        <v>682.5</v>
      </c>
      <c r="J33" s="245">
        <v>997.81499999999994</v>
      </c>
      <c r="K33" s="245">
        <v>855.29867999189094</v>
      </c>
      <c r="L33" s="414">
        <v>30350.5</v>
      </c>
      <c r="M33" s="245">
        <v>924</v>
      </c>
      <c r="N33" s="245">
        <v>1102.5</v>
      </c>
      <c r="O33" s="245">
        <v>970.38011625090792</v>
      </c>
      <c r="P33" s="414">
        <v>7340.1</v>
      </c>
      <c r="Q33" s="245">
        <v>924</v>
      </c>
      <c r="R33" s="245">
        <v>1102.5</v>
      </c>
      <c r="S33" s="245">
        <v>971.17187414200191</v>
      </c>
      <c r="T33" s="414">
        <v>6320.2</v>
      </c>
      <c r="U33" s="245">
        <v>924</v>
      </c>
      <c r="V33" s="245">
        <v>1102.5</v>
      </c>
      <c r="W33" s="245">
        <v>968.29946824080389</v>
      </c>
      <c r="X33" s="414">
        <v>6589.8</v>
      </c>
    </row>
    <row r="34" spans="2:25" ht="13.5" customHeight="1" x14ac:dyDescent="0.15">
      <c r="B34" s="389" t="s">
        <v>133</v>
      </c>
      <c r="C34" s="390"/>
      <c r="D34" s="388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</row>
    <row r="35" spans="2:25" ht="13.5" customHeight="1" x14ac:dyDescent="0.15">
      <c r="B35" s="391"/>
      <c r="C35" s="392"/>
      <c r="D35" s="393"/>
      <c r="E35" s="258"/>
      <c r="F35" s="258"/>
      <c r="G35" s="258"/>
      <c r="H35" s="415"/>
      <c r="I35" s="258"/>
      <c r="J35" s="258"/>
      <c r="K35" s="258"/>
      <c r="L35" s="415"/>
      <c r="M35" s="258"/>
      <c r="N35" s="258"/>
      <c r="O35" s="258"/>
      <c r="P35" s="415"/>
      <c r="Q35" s="258"/>
      <c r="R35" s="258"/>
      <c r="S35" s="258"/>
      <c r="T35" s="415"/>
      <c r="U35" s="258"/>
      <c r="V35" s="258"/>
      <c r="W35" s="258"/>
      <c r="X35" s="415"/>
    </row>
    <row r="36" spans="2:25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2:25" ht="13.5" customHeight="1" x14ac:dyDescent="0.15">
      <c r="B37" s="191"/>
      <c r="C37" s="416"/>
      <c r="D37" s="416"/>
    </row>
    <row r="38" spans="2:25" ht="13.5" customHeight="1" x14ac:dyDescent="0.15">
      <c r="B38" s="232"/>
      <c r="C38" s="416"/>
      <c r="D38" s="416"/>
      <c r="X38" s="347"/>
      <c r="Y38" s="189"/>
    </row>
    <row r="39" spans="2:25" ht="13.5" customHeight="1" x14ac:dyDescent="0.15">
      <c r="B39" s="232"/>
      <c r="C39" s="416"/>
      <c r="D39" s="416"/>
      <c r="X39" s="347"/>
      <c r="Y39" s="189"/>
    </row>
    <row r="40" spans="2:25" ht="13.5" customHeight="1" x14ac:dyDescent="0.15">
      <c r="B40" s="232"/>
      <c r="C40" s="416"/>
      <c r="D40" s="416"/>
      <c r="X40" s="347"/>
      <c r="Y40" s="189"/>
    </row>
    <row r="41" spans="2:25" ht="13.5" customHeight="1" x14ac:dyDescent="0.15">
      <c r="B41" s="191"/>
      <c r="C41" s="416"/>
      <c r="X41" s="347"/>
      <c r="Y41" s="189"/>
    </row>
    <row r="42" spans="2:25" ht="13.5" customHeight="1" x14ac:dyDescent="0.15">
      <c r="B42" s="191"/>
      <c r="C42" s="416"/>
      <c r="X42" s="347"/>
      <c r="Y42" s="189"/>
    </row>
    <row r="43" spans="2:25" ht="13.5" customHeight="1" x14ac:dyDescent="0.15">
      <c r="B43" s="191"/>
      <c r="C43" s="416"/>
      <c r="X43" s="401"/>
      <c r="Y43" s="189"/>
    </row>
    <row r="44" spans="2:25" x14ac:dyDescent="0.15">
      <c r="X44" s="401"/>
      <c r="Y44" s="189"/>
    </row>
    <row r="45" spans="2:25" x14ac:dyDescent="0.15">
      <c r="X45" s="401"/>
      <c r="Y45" s="189"/>
    </row>
    <row r="46" spans="2:25" x14ac:dyDescent="0.15">
      <c r="X46" s="401"/>
      <c r="Y46" s="189"/>
    </row>
    <row r="47" spans="2:25" x14ac:dyDescent="0.15">
      <c r="X47" s="401"/>
      <c r="Y47" s="189"/>
    </row>
    <row r="48" spans="2:25" x14ac:dyDescent="0.15">
      <c r="X48" s="401"/>
      <c r="Y48" s="189"/>
    </row>
    <row r="49" spans="24:25" x14ac:dyDescent="0.15">
      <c r="X49" s="401"/>
      <c r="Y49" s="189"/>
    </row>
    <row r="50" spans="24:25" x14ac:dyDescent="0.15">
      <c r="X50" s="401"/>
      <c r="Y50" s="189"/>
    </row>
    <row r="51" spans="24:25" x14ac:dyDescent="0.15">
      <c r="X51" s="189"/>
      <c r="Y51" s="189"/>
    </row>
    <row r="52" spans="24:25" x14ac:dyDescent="0.15">
      <c r="X52" s="189"/>
      <c r="Y52" s="189"/>
    </row>
  </sheetData>
  <phoneticPr fontId="6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zoomScaleNormal="75" workbookViewId="0"/>
  </sheetViews>
  <sheetFormatPr defaultColWidth="7.5" defaultRowHeight="12" x14ac:dyDescent="0.15"/>
  <cols>
    <col min="1" max="1" width="1.625" style="190" customWidth="1"/>
    <col min="2" max="2" width="7.25" style="190" customWidth="1"/>
    <col min="3" max="3" width="2.875" style="190" customWidth="1"/>
    <col min="4" max="4" width="6.87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6384" width="7.5" style="190"/>
  </cols>
  <sheetData>
    <row r="1" spans="1:28" ht="15" customHeight="1" x14ac:dyDescent="0.15">
      <c r="A1" s="149"/>
      <c r="B1" s="399"/>
      <c r="C1" s="399"/>
      <c r="D1" s="399"/>
    </row>
    <row r="2" spans="1:28" ht="12.75" customHeight="1" x14ac:dyDescent="0.15">
      <c r="B2" s="149" t="str">
        <f>近乳22!B2</f>
        <v>(3)乳牛チルド「2」の品目別価格　（つづき）</v>
      </c>
      <c r="C2" s="400"/>
      <c r="D2" s="400"/>
    </row>
    <row r="3" spans="1:28" ht="12.75" customHeight="1" x14ac:dyDescent="0.15">
      <c r="B3" s="400"/>
      <c r="C3" s="400"/>
      <c r="D3" s="400"/>
      <c r="P3" s="191" t="s">
        <v>87</v>
      </c>
    </row>
    <row r="4" spans="1:28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R4" s="189"/>
    </row>
    <row r="5" spans="1:28" ht="13.5" customHeight="1" x14ac:dyDescent="0.15">
      <c r="B5" s="151"/>
      <c r="C5" s="338" t="s">
        <v>262</v>
      </c>
      <c r="D5" s="337"/>
      <c r="E5" s="363" t="s">
        <v>290</v>
      </c>
      <c r="F5" s="364"/>
      <c r="G5" s="364"/>
      <c r="H5" s="365"/>
      <c r="I5" s="363" t="s">
        <v>291</v>
      </c>
      <c r="J5" s="364"/>
      <c r="K5" s="364"/>
      <c r="L5" s="365"/>
      <c r="M5" s="363" t="s">
        <v>293</v>
      </c>
      <c r="N5" s="364"/>
      <c r="O5" s="364"/>
      <c r="P5" s="365"/>
      <c r="R5" s="170"/>
      <c r="S5" s="170"/>
      <c r="T5" s="170"/>
      <c r="U5" s="170"/>
      <c r="V5" s="189"/>
      <c r="W5" s="189"/>
    </row>
    <row r="6" spans="1:28" ht="13.5" customHeight="1" x14ac:dyDescent="0.15">
      <c r="B6" s="341" t="s">
        <v>278</v>
      </c>
      <c r="C6" s="366"/>
      <c r="D6" s="343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R6" s="170"/>
      <c r="S6" s="170"/>
      <c r="T6" s="170"/>
      <c r="U6" s="170"/>
      <c r="V6" s="189"/>
      <c r="W6" s="189"/>
    </row>
    <row r="7" spans="1:28" ht="13.5" customHeight="1" x14ac:dyDescent="0.15">
      <c r="B7" s="165"/>
      <c r="C7" s="166"/>
      <c r="D7" s="179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R7" s="170"/>
      <c r="S7" s="170"/>
      <c r="T7" s="170"/>
      <c r="U7" s="170"/>
      <c r="V7" s="189"/>
      <c r="W7" s="189"/>
    </row>
    <row r="8" spans="1:28" ht="13.5" customHeight="1" x14ac:dyDescent="0.15">
      <c r="B8" s="174" t="s">
        <v>0</v>
      </c>
      <c r="C8" s="332">
        <v>21</v>
      </c>
      <c r="D8" s="149" t="s">
        <v>1</v>
      </c>
      <c r="E8" s="346">
        <v>998</v>
      </c>
      <c r="F8" s="346">
        <v>1381</v>
      </c>
      <c r="G8" s="346">
        <v>1172</v>
      </c>
      <c r="H8" s="346">
        <v>270942</v>
      </c>
      <c r="I8" s="346">
        <v>788</v>
      </c>
      <c r="J8" s="346">
        <v>1260</v>
      </c>
      <c r="K8" s="346">
        <v>954</v>
      </c>
      <c r="L8" s="346">
        <v>352866</v>
      </c>
      <c r="M8" s="346">
        <v>1260</v>
      </c>
      <c r="N8" s="346">
        <v>1680</v>
      </c>
      <c r="O8" s="346">
        <v>1443</v>
      </c>
      <c r="P8" s="346">
        <v>711650</v>
      </c>
      <c r="Q8" s="210"/>
      <c r="R8" s="170"/>
      <c r="S8" s="170"/>
      <c r="T8" s="170"/>
      <c r="U8" s="170"/>
      <c r="V8" s="189"/>
      <c r="W8" s="189"/>
      <c r="X8" s="189"/>
      <c r="Y8" s="189"/>
      <c r="Z8" s="189"/>
      <c r="AA8" s="189"/>
      <c r="AB8" s="189"/>
    </row>
    <row r="9" spans="1:28" ht="13.5" customHeight="1" x14ac:dyDescent="0.15">
      <c r="B9" s="174"/>
      <c r="C9" s="332">
        <v>22</v>
      </c>
      <c r="D9" s="178"/>
      <c r="E9" s="346">
        <v>903</v>
      </c>
      <c r="F9" s="346">
        <v>1364</v>
      </c>
      <c r="G9" s="346">
        <v>1068</v>
      </c>
      <c r="H9" s="346">
        <v>279120</v>
      </c>
      <c r="I9" s="346">
        <v>735</v>
      </c>
      <c r="J9" s="346">
        <v>1050</v>
      </c>
      <c r="K9" s="346">
        <v>913</v>
      </c>
      <c r="L9" s="346">
        <v>326638</v>
      </c>
      <c r="M9" s="346">
        <v>1198</v>
      </c>
      <c r="N9" s="346">
        <v>1575</v>
      </c>
      <c r="O9" s="346">
        <v>1364</v>
      </c>
      <c r="P9" s="348">
        <v>633610</v>
      </c>
      <c r="Q9" s="210"/>
      <c r="R9" s="170"/>
      <c r="S9" s="170"/>
      <c r="T9" s="170"/>
      <c r="U9" s="170"/>
      <c r="V9" s="189"/>
      <c r="W9" s="189"/>
      <c r="X9" s="189"/>
      <c r="Y9" s="189"/>
      <c r="Z9" s="189"/>
      <c r="AA9" s="189"/>
      <c r="AB9" s="189"/>
    </row>
    <row r="10" spans="1:28" ht="13.5" customHeight="1" x14ac:dyDescent="0.15">
      <c r="B10" s="349"/>
      <c r="C10" s="309">
        <v>23</v>
      </c>
      <c r="D10" s="179"/>
      <c r="E10" s="180">
        <v>819</v>
      </c>
      <c r="F10" s="180">
        <v>1365</v>
      </c>
      <c r="G10" s="181">
        <v>1018.7027591640302</v>
      </c>
      <c r="H10" s="180">
        <v>319634.30000000005</v>
      </c>
      <c r="I10" s="180">
        <v>787.5</v>
      </c>
      <c r="J10" s="180">
        <v>1050</v>
      </c>
      <c r="K10" s="180">
        <v>899.01724335340441</v>
      </c>
      <c r="L10" s="180">
        <v>373585</v>
      </c>
      <c r="M10" s="180">
        <v>966</v>
      </c>
      <c r="N10" s="180">
        <v>1720.95</v>
      </c>
      <c r="O10" s="180">
        <v>1308.3583822253722</v>
      </c>
      <c r="P10" s="181">
        <v>802859.9</v>
      </c>
      <c r="Q10" s="189"/>
      <c r="R10" s="401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</row>
    <row r="11" spans="1:28" ht="13.5" customHeight="1" x14ac:dyDescent="0.15">
      <c r="B11" s="402" t="s">
        <v>294</v>
      </c>
      <c r="C11" s="401">
        <v>6</v>
      </c>
      <c r="D11" s="403" t="s">
        <v>295</v>
      </c>
      <c r="E11" s="404">
        <v>934.5</v>
      </c>
      <c r="F11" s="404">
        <v>1207.5</v>
      </c>
      <c r="G11" s="403">
        <v>1057.086378132487</v>
      </c>
      <c r="H11" s="404">
        <v>21926.7</v>
      </c>
      <c r="I11" s="404">
        <v>787.5</v>
      </c>
      <c r="J11" s="404">
        <v>945</v>
      </c>
      <c r="K11" s="404">
        <v>870.95176160313781</v>
      </c>
      <c r="L11" s="404">
        <v>20462.2</v>
      </c>
      <c r="M11" s="404">
        <v>1050</v>
      </c>
      <c r="N11" s="404">
        <v>1392.825</v>
      </c>
      <c r="O11" s="404">
        <v>1244.0541694826795</v>
      </c>
      <c r="P11" s="403">
        <v>51452.6</v>
      </c>
    </row>
    <row r="12" spans="1:28" ht="13.5" customHeight="1" x14ac:dyDescent="0.15">
      <c r="B12" s="402"/>
      <c r="C12" s="401">
        <v>7</v>
      </c>
      <c r="D12" s="403"/>
      <c r="E12" s="404">
        <v>903</v>
      </c>
      <c r="F12" s="404">
        <v>1207.5</v>
      </c>
      <c r="G12" s="403">
        <v>1035.3880639261454</v>
      </c>
      <c r="H12" s="404">
        <v>20256.899999999998</v>
      </c>
      <c r="I12" s="404">
        <v>787.5</v>
      </c>
      <c r="J12" s="404">
        <v>924</v>
      </c>
      <c r="K12" s="404">
        <v>834.10437085493118</v>
      </c>
      <c r="L12" s="404">
        <v>25345.8</v>
      </c>
      <c r="M12" s="404">
        <v>1050</v>
      </c>
      <c r="N12" s="404">
        <v>1323.3150000000001</v>
      </c>
      <c r="O12" s="404">
        <v>1224.3580858093228</v>
      </c>
      <c r="P12" s="403">
        <v>72284.099999999991</v>
      </c>
    </row>
    <row r="13" spans="1:28" ht="13.5" customHeight="1" x14ac:dyDescent="0.15">
      <c r="B13" s="402"/>
      <c r="C13" s="401">
        <v>8</v>
      </c>
      <c r="D13" s="403"/>
      <c r="E13" s="403">
        <v>819</v>
      </c>
      <c r="F13" s="404">
        <v>1155</v>
      </c>
      <c r="G13" s="404">
        <v>1004.9400488051533</v>
      </c>
      <c r="H13" s="404">
        <v>28156.800000000003</v>
      </c>
      <c r="I13" s="404">
        <v>787.5</v>
      </c>
      <c r="J13" s="404">
        <v>945</v>
      </c>
      <c r="K13" s="404">
        <v>871.75901506996809</v>
      </c>
      <c r="L13" s="404">
        <v>22808.1</v>
      </c>
      <c r="M13" s="404">
        <v>972.30000000000007</v>
      </c>
      <c r="N13" s="404">
        <v>1400.0700000000002</v>
      </c>
      <c r="O13" s="404">
        <v>1122.8536424820638</v>
      </c>
      <c r="P13" s="403">
        <v>69571.199999999997</v>
      </c>
    </row>
    <row r="14" spans="1:28" ht="13.5" customHeight="1" x14ac:dyDescent="0.15">
      <c r="B14" s="402"/>
      <c r="C14" s="401">
        <v>9</v>
      </c>
      <c r="D14" s="403"/>
      <c r="E14" s="404">
        <v>840</v>
      </c>
      <c r="F14" s="404">
        <v>1162.3500000000001</v>
      </c>
      <c r="G14" s="404">
        <v>973.92034563566074</v>
      </c>
      <c r="H14" s="404">
        <v>28910</v>
      </c>
      <c r="I14" s="404">
        <v>787.5</v>
      </c>
      <c r="J14" s="404">
        <v>997.5</v>
      </c>
      <c r="K14" s="404">
        <v>896.17149358709162</v>
      </c>
      <c r="L14" s="404">
        <v>24902.899999999998</v>
      </c>
      <c r="M14" s="404">
        <v>966</v>
      </c>
      <c r="N14" s="404">
        <v>1392.405</v>
      </c>
      <c r="O14" s="404">
        <v>1201.6432398652134</v>
      </c>
      <c r="P14" s="403">
        <v>63732.600000000006</v>
      </c>
    </row>
    <row r="15" spans="1:28" ht="13.5" customHeight="1" x14ac:dyDescent="0.15">
      <c r="B15" s="402"/>
      <c r="C15" s="401">
        <v>10</v>
      </c>
      <c r="D15" s="403"/>
      <c r="E15" s="404">
        <v>861</v>
      </c>
      <c r="F15" s="404">
        <v>1102.5</v>
      </c>
      <c r="G15" s="404">
        <v>980.73511919890223</v>
      </c>
      <c r="H15" s="404">
        <v>20063.400000000001</v>
      </c>
      <c r="I15" s="404">
        <v>840</v>
      </c>
      <c r="J15" s="404">
        <v>1050</v>
      </c>
      <c r="K15" s="404">
        <v>901.395699556012</v>
      </c>
      <c r="L15" s="404">
        <v>28029</v>
      </c>
      <c r="M15" s="404">
        <v>1081.5</v>
      </c>
      <c r="N15" s="404">
        <v>1414.3500000000001</v>
      </c>
      <c r="O15" s="404">
        <v>1261.601867161291</v>
      </c>
      <c r="P15" s="403">
        <v>52386.9</v>
      </c>
    </row>
    <row r="16" spans="1:28" ht="13.5" customHeight="1" x14ac:dyDescent="0.15">
      <c r="B16" s="402"/>
      <c r="C16" s="401">
        <v>11</v>
      </c>
      <c r="D16" s="403"/>
      <c r="E16" s="404">
        <v>840</v>
      </c>
      <c r="F16" s="404">
        <v>1103.55</v>
      </c>
      <c r="G16" s="404">
        <v>967.85552439110995</v>
      </c>
      <c r="H16" s="404">
        <v>30713.599999999999</v>
      </c>
      <c r="I16" s="404">
        <v>787.5</v>
      </c>
      <c r="J16" s="404">
        <v>1028.6850000000002</v>
      </c>
      <c r="K16" s="404">
        <v>917.2318480388077</v>
      </c>
      <c r="L16" s="404">
        <v>41794.6</v>
      </c>
      <c r="M16" s="404">
        <v>1063.6500000000001</v>
      </c>
      <c r="N16" s="404">
        <v>1405.8450000000003</v>
      </c>
      <c r="O16" s="404">
        <v>1252.8898636041574</v>
      </c>
      <c r="P16" s="403">
        <v>66992.2</v>
      </c>
    </row>
    <row r="17" spans="2:16" ht="13.5" customHeight="1" x14ac:dyDescent="0.15">
      <c r="B17" s="402"/>
      <c r="C17" s="401">
        <v>12</v>
      </c>
      <c r="D17" s="403"/>
      <c r="E17" s="404">
        <v>819</v>
      </c>
      <c r="F17" s="404">
        <v>1134</v>
      </c>
      <c r="G17" s="403">
        <v>906.29088549001358</v>
      </c>
      <c r="H17" s="404">
        <v>21009</v>
      </c>
      <c r="I17" s="404">
        <v>819</v>
      </c>
      <c r="J17" s="404">
        <v>1050</v>
      </c>
      <c r="K17" s="404">
        <v>913.020688063987</v>
      </c>
      <c r="L17" s="404">
        <v>25151.9</v>
      </c>
      <c r="M17" s="404">
        <v>1091.58</v>
      </c>
      <c r="N17" s="404">
        <v>1380.33</v>
      </c>
      <c r="O17" s="404">
        <v>1226.7070524804092</v>
      </c>
      <c r="P17" s="403">
        <v>55981</v>
      </c>
    </row>
    <row r="18" spans="2:16" ht="13.5" customHeight="1" x14ac:dyDescent="0.15">
      <c r="B18" s="402" t="s">
        <v>296</v>
      </c>
      <c r="C18" s="401">
        <v>1</v>
      </c>
      <c r="D18" s="403" t="s">
        <v>295</v>
      </c>
      <c r="E18" s="404">
        <v>840</v>
      </c>
      <c r="F18" s="404">
        <v>1102.5</v>
      </c>
      <c r="G18" s="403">
        <v>912.57806610955106</v>
      </c>
      <c r="H18" s="404">
        <v>28065.599999999999</v>
      </c>
      <c r="I18" s="404">
        <v>777</v>
      </c>
      <c r="J18" s="403">
        <v>1028.2650000000001</v>
      </c>
      <c r="K18" s="404">
        <v>891.63882282180055</v>
      </c>
      <c r="L18" s="404">
        <v>42218.799999999996</v>
      </c>
      <c r="M18" s="404">
        <v>1013.25</v>
      </c>
      <c r="N18" s="404">
        <v>1320.7950000000001</v>
      </c>
      <c r="O18" s="404">
        <v>1188.381386669512</v>
      </c>
      <c r="P18" s="403">
        <v>60516.899999999994</v>
      </c>
    </row>
    <row r="19" spans="2:16" ht="13.5" customHeight="1" x14ac:dyDescent="0.15">
      <c r="B19" s="402"/>
      <c r="C19" s="401">
        <v>2</v>
      </c>
      <c r="D19" s="403"/>
      <c r="E19" s="404">
        <v>840</v>
      </c>
      <c r="F19" s="404">
        <v>1050</v>
      </c>
      <c r="G19" s="404">
        <v>891.94150529824515</v>
      </c>
      <c r="H19" s="404">
        <v>20649.5</v>
      </c>
      <c r="I19" s="404">
        <v>714</v>
      </c>
      <c r="J19" s="404">
        <v>997.5</v>
      </c>
      <c r="K19" s="404">
        <v>856.02081103887087</v>
      </c>
      <c r="L19" s="404">
        <v>34739.599999999999</v>
      </c>
      <c r="M19" s="404">
        <v>997.5</v>
      </c>
      <c r="N19" s="404">
        <v>1253.7</v>
      </c>
      <c r="O19" s="404">
        <v>1138.9770167128361</v>
      </c>
      <c r="P19" s="403">
        <v>51423.5</v>
      </c>
    </row>
    <row r="20" spans="2:16" ht="13.5" customHeight="1" x14ac:dyDescent="0.15">
      <c r="B20" s="402"/>
      <c r="C20" s="401">
        <v>3</v>
      </c>
      <c r="D20" s="403"/>
      <c r="E20" s="404">
        <v>787.5</v>
      </c>
      <c r="F20" s="404">
        <v>1056.3</v>
      </c>
      <c r="G20" s="403">
        <v>868.03197545035005</v>
      </c>
      <c r="H20" s="404">
        <v>33541.4</v>
      </c>
      <c r="I20" s="404">
        <v>735</v>
      </c>
      <c r="J20" s="404">
        <v>945</v>
      </c>
      <c r="K20" s="404">
        <v>862.56975511695907</v>
      </c>
      <c r="L20" s="404">
        <v>24999.4</v>
      </c>
      <c r="M20" s="404">
        <v>945</v>
      </c>
      <c r="N20" s="404">
        <v>1246.2450000000001</v>
      </c>
      <c r="O20" s="404">
        <v>1085.1167822497009</v>
      </c>
      <c r="P20" s="404">
        <v>66543.899999999994</v>
      </c>
    </row>
    <row r="21" spans="2:16" ht="13.5" customHeight="1" x14ac:dyDescent="0.15">
      <c r="B21" s="402"/>
      <c r="C21" s="401">
        <v>4</v>
      </c>
      <c r="D21" s="403"/>
      <c r="E21" s="403">
        <v>840</v>
      </c>
      <c r="F21" s="404">
        <v>1050</v>
      </c>
      <c r="G21" s="404">
        <v>933.74339760381315</v>
      </c>
      <c r="H21" s="404">
        <v>34509.4</v>
      </c>
      <c r="I21" s="404">
        <v>682.5</v>
      </c>
      <c r="J21" s="404">
        <v>924</v>
      </c>
      <c r="K21" s="404">
        <v>843.06223079935125</v>
      </c>
      <c r="L21" s="404">
        <v>26471.300000000003</v>
      </c>
      <c r="M21" s="404">
        <v>896.7</v>
      </c>
      <c r="N21" s="404">
        <v>1426.95</v>
      </c>
      <c r="O21" s="404">
        <v>1160.6144112349914</v>
      </c>
      <c r="P21" s="403">
        <v>77656.399999999994</v>
      </c>
    </row>
    <row r="22" spans="2:16" ht="13.5" customHeight="1" x14ac:dyDescent="0.15">
      <c r="B22" s="402"/>
      <c r="C22" s="401">
        <v>5</v>
      </c>
      <c r="D22" s="403"/>
      <c r="E22" s="404">
        <v>882</v>
      </c>
      <c r="F22" s="404">
        <v>1102.5</v>
      </c>
      <c r="G22" s="404">
        <v>962.10687100807127</v>
      </c>
      <c r="H22" s="404">
        <v>46012.700000000004</v>
      </c>
      <c r="I22" s="404">
        <v>703.5</v>
      </c>
      <c r="J22" s="404">
        <v>892.5</v>
      </c>
      <c r="K22" s="404">
        <v>814.63053953127337</v>
      </c>
      <c r="L22" s="404">
        <v>31682.1</v>
      </c>
      <c r="M22" s="404">
        <v>944.68500000000006</v>
      </c>
      <c r="N22" s="404">
        <v>1417.5</v>
      </c>
      <c r="O22" s="404">
        <v>1182.7977643214149</v>
      </c>
      <c r="P22" s="403">
        <v>93894.8</v>
      </c>
    </row>
    <row r="23" spans="2:16" ht="13.5" customHeight="1" x14ac:dyDescent="0.15">
      <c r="B23" s="406"/>
      <c r="C23" s="407">
        <v>6</v>
      </c>
      <c r="D23" s="408"/>
      <c r="E23" s="409">
        <v>891.97500000000002</v>
      </c>
      <c r="F23" s="409">
        <v>1050</v>
      </c>
      <c r="G23" s="409">
        <v>953.52668290874419</v>
      </c>
      <c r="H23" s="409">
        <v>36603.1</v>
      </c>
      <c r="I23" s="409">
        <v>724.5</v>
      </c>
      <c r="J23" s="409">
        <v>924</v>
      </c>
      <c r="K23" s="409">
        <v>827.75935426548756</v>
      </c>
      <c r="L23" s="409">
        <v>28187.600000000002</v>
      </c>
      <c r="M23" s="409">
        <v>1050</v>
      </c>
      <c r="N23" s="409">
        <v>1426.95</v>
      </c>
      <c r="O23" s="409">
        <v>1315.0107084651631</v>
      </c>
      <c r="P23" s="408">
        <v>64941.3</v>
      </c>
    </row>
    <row r="24" spans="2:16" ht="13.5" customHeight="1" x14ac:dyDescent="0.15">
      <c r="B24" s="410"/>
      <c r="C24" s="411"/>
      <c r="D24" s="412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</row>
    <row r="25" spans="2:16" ht="13.5" customHeight="1" x14ac:dyDescent="0.15">
      <c r="B25" s="383"/>
      <c r="C25" s="411"/>
      <c r="D25" s="413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</row>
    <row r="26" spans="2:16" ht="13.5" customHeight="1" x14ac:dyDescent="0.15">
      <c r="B26" s="410" t="s">
        <v>129</v>
      </c>
      <c r="C26" s="411"/>
      <c r="D26" s="412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</row>
    <row r="27" spans="2:16" ht="13.5" customHeight="1" x14ac:dyDescent="0.15">
      <c r="B27" s="386">
        <v>41065</v>
      </c>
      <c r="C27" s="387"/>
      <c r="D27" s="388">
        <v>41071</v>
      </c>
      <c r="E27" s="414">
        <v>891.97500000000002</v>
      </c>
      <c r="F27" s="414">
        <v>1050</v>
      </c>
      <c r="G27" s="414">
        <v>952.90505025827179</v>
      </c>
      <c r="H27" s="414">
        <v>10508.2</v>
      </c>
      <c r="I27" s="414">
        <v>724.5</v>
      </c>
      <c r="J27" s="414">
        <v>892.5</v>
      </c>
      <c r="K27" s="414">
        <v>828.56358330123555</v>
      </c>
      <c r="L27" s="414">
        <v>6243.5</v>
      </c>
      <c r="M27" s="414">
        <v>1050</v>
      </c>
      <c r="N27" s="414">
        <v>1426.95</v>
      </c>
      <c r="O27" s="414">
        <v>1316.2357953903345</v>
      </c>
      <c r="P27" s="414">
        <v>12845.8</v>
      </c>
    </row>
    <row r="28" spans="2:16" ht="13.5" customHeight="1" x14ac:dyDescent="0.15">
      <c r="B28" s="389" t="s">
        <v>130</v>
      </c>
      <c r="C28" s="390"/>
      <c r="D28" s="388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</row>
    <row r="29" spans="2:16" ht="13.5" customHeight="1" x14ac:dyDescent="0.15">
      <c r="B29" s="386">
        <v>41072</v>
      </c>
      <c r="C29" s="387"/>
      <c r="D29" s="388">
        <v>41078</v>
      </c>
      <c r="E29" s="414">
        <v>892.5</v>
      </c>
      <c r="F29" s="414">
        <v>1050</v>
      </c>
      <c r="G29" s="414">
        <v>959.71531665725001</v>
      </c>
      <c r="H29" s="414">
        <v>8594.7999999999993</v>
      </c>
      <c r="I29" s="414">
        <v>735</v>
      </c>
      <c r="J29" s="414">
        <v>924</v>
      </c>
      <c r="K29" s="414">
        <v>825.87530067398586</v>
      </c>
      <c r="L29" s="414">
        <v>8477.2000000000007</v>
      </c>
      <c r="M29" s="414">
        <v>1050</v>
      </c>
      <c r="N29" s="414">
        <v>1426.95</v>
      </c>
      <c r="O29" s="414">
        <v>1280.7245085548386</v>
      </c>
      <c r="P29" s="414">
        <v>20389</v>
      </c>
    </row>
    <row r="30" spans="2:16" ht="13.5" customHeight="1" x14ac:dyDescent="0.15">
      <c r="B30" s="389" t="s">
        <v>131</v>
      </c>
      <c r="C30" s="390"/>
      <c r="D30" s="388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</row>
    <row r="31" spans="2:16" ht="13.5" customHeight="1" x14ac:dyDescent="0.15">
      <c r="B31" s="386">
        <v>41079</v>
      </c>
      <c r="C31" s="387"/>
      <c r="D31" s="388">
        <v>41085</v>
      </c>
      <c r="E31" s="414">
        <v>892.5</v>
      </c>
      <c r="F31" s="414">
        <v>1050</v>
      </c>
      <c r="G31" s="414">
        <v>962.18810153094296</v>
      </c>
      <c r="H31" s="414">
        <v>8956.2999999999993</v>
      </c>
      <c r="I31" s="414">
        <v>735</v>
      </c>
      <c r="J31" s="414">
        <v>924</v>
      </c>
      <c r="K31" s="414">
        <v>823.56427720708655</v>
      </c>
      <c r="L31" s="414">
        <v>6998.2</v>
      </c>
      <c r="M31" s="414">
        <v>1050</v>
      </c>
      <c r="N31" s="414">
        <v>1426.95</v>
      </c>
      <c r="O31" s="414">
        <v>1294.2331588569234</v>
      </c>
      <c r="P31" s="414">
        <v>15994.7</v>
      </c>
    </row>
    <row r="32" spans="2:16" ht="13.5" customHeight="1" x14ac:dyDescent="0.15">
      <c r="B32" s="389" t="s">
        <v>132</v>
      </c>
      <c r="C32" s="390"/>
      <c r="D32" s="388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</row>
    <row r="33" spans="2:18" ht="13.5" customHeight="1" x14ac:dyDescent="0.15">
      <c r="B33" s="386">
        <v>41086</v>
      </c>
      <c r="C33" s="387"/>
      <c r="D33" s="388">
        <v>41092</v>
      </c>
      <c r="E33" s="414">
        <v>892.5</v>
      </c>
      <c r="F33" s="414">
        <v>1050</v>
      </c>
      <c r="G33" s="414">
        <v>942.99094582745613</v>
      </c>
      <c r="H33" s="414">
        <v>8543.7999999999993</v>
      </c>
      <c r="I33" s="414">
        <v>766.5</v>
      </c>
      <c r="J33" s="414">
        <v>892.5</v>
      </c>
      <c r="K33" s="414">
        <v>837.15714285714262</v>
      </c>
      <c r="L33" s="414">
        <v>6468.7</v>
      </c>
      <c r="M33" s="414">
        <v>1102.5</v>
      </c>
      <c r="N33" s="414">
        <v>1426.95</v>
      </c>
      <c r="O33" s="414">
        <v>1372.8507105463545</v>
      </c>
      <c r="P33" s="414">
        <v>15711.8</v>
      </c>
    </row>
    <row r="34" spans="2:18" ht="13.5" customHeight="1" x14ac:dyDescent="0.15">
      <c r="B34" s="389" t="s">
        <v>133</v>
      </c>
      <c r="C34" s="390"/>
      <c r="D34" s="388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</row>
    <row r="35" spans="2:18" ht="13.5" customHeight="1" x14ac:dyDescent="0.15">
      <c r="B35" s="391"/>
      <c r="C35" s="392"/>
      <c r="D35" s="393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</row>
    <row r="36" spans="2:18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</row>
    <row r="37" spans="2:18" ht="13.5" customHeight="1" x14ac:dyDescent="0.15">
      <c r="B37" s="191"/>
      <c r="C37" s="416"/>
      <c r="D37" s="416"/>
    </row>
    <row r="38" spans="2:18" ht="13.5" customHeight="1" x14ac:dyDescent="0.15">
      <c r="B38" s="232"/>
      <c r="C38" s="416"/>
      <c r="D38" s="416"/>
      <c r="P38" s="347"/>
      <c r="Q38" s="189"/>
      <c r="R38" s="189"/>
    </row>
    <row r="39" spans="2:18" ht="13.5" customHeight="1" x14ac:dyDescent="0.15">
      <c r="B39" s="232"/>
      <c r="C39" s="416"/>
      <c r="D39" s="416"/>
      <c r="P39" s="347"/>
      <c r="Q39" s="189"/>
      <c r="R39" s="189"/>
    </row>
    <row r="40" spans="2:18" ht="13.5" customHeight="1" x14ac:dyDescent="0.15">
      <c r="B40" s="232"/>
      <c r="C40" s="416"/>
      <c r="D40" s="416"/>
      <c r="P40" s="347"/>
      <c r="Q40" s="189"/>
      <c r="R40" s="189"/>
    </row>
    <row r="41" spans="2:18" ht="13.5" customHeight="1" x14ac:dyDescent="0.15">
      <c r="B41" s="191"/>
      <c r="C41" s="416"/>
      <c r="P41" s="347"/>
      <c r="Q41" s="189"/>
      <c r="R41" s="189"/>
    </row>
    <row r="42" spans="2:18" ht="13.5" customHeight="1" x14ac:dyDescent="0.15">
      <c r="B42" s="191"/>
      <c r="C42" s="416"/>
      <c r="P42" s="347"/>
      <c r="Q42" s="189"/>
      <c r="R42" s="189"/>
    </row>
    <row r="43" spans="2:18" ht="13.5" customHeight="1" x14ac:dyDescent="0.15">
      <c r="B43" s="191"/>
      <c r="C43" s="416"/>
      <c r="P43" s="401"/>
      <c r="Q43" s="189"/>
      <c r="R43" s="189"/>
    </row>
    <row r="44" spans="2:18" x14ac:dyDescent="0.15">
      <c r="P44" s="401"/>
      <c r="Q44" s="189"/>
      <c r="R44" s="189"/>
    </row>
    <row r="45" spans="2:18" x14ac:dyDescent="0.15">
      <c r="P45" s="401"/>
      <c r="Q45" s="189"/>
      <c r="R45" s="189"/>
    </row>
    <row r="46" spans="2:18" x14ac:dyDescent="0.15">
      <c r="P46" s="189"/>
      <c r="Q46" s="189"/>
      <c r="R46" s="189"/>
    </row>
    <row r="47" spans="2:18" x14ac:dyDescent="0.15">
      <c r="P47" s="189"/>
      <c r="Q47" s="189"/>
      <c r="R47" s="189"/>
    </row>
    <row r="48" spans="2:18" x14ac:dyDescent="0.15">
      <c r="P48" s="189"/>
      <c r="Q48" s="189"/>
      <c r="R48" s="189"/>
    </row>
  </sheetData>
  <phoneticPr fontId="6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375" style="35" customWidth="1"/>
    <col min="17" max="16384" width="9" style="35"/>
  </cols>
  <sheetData>
    <row r="1" spans="1:33" s="19" customFormat="1" ht="19.5" customHeight="1" x14ac:dyDescent="0.15">
      <c r="A1" s="18"/>
      <c r="C1" s="20" t="s">
        <v>38</v>
      </c>
    </row>
    <row r="2" spans="1:33" s="26" customFormat="1" ht="15" customHeight="1" x14ac:dyDescent="0.15">
      <c r="A2" s="21"/>
      <c r="B2" s="21"/>
      <c r="C2" s="22" t="s">
        <v>39</v>
      </c>
      <c r="D2" s="23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33" s="27" customFormat="1" x14ac:dyDescent="0.25">
      <c r="O3" s="28"/>
      <c r="P3" s="29" t="s">
        <v>41</v>
      </c>
    </row>
    <row r="4" spans="1:33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51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.75" customHeight="1" x14ac:dyDescent="0.15">
      <c r="A6" s="42"/>
      <c r="B6" s="43"/>
      <c r="C6" s="44"/>
      <c r="D6" s="127" t="s">
        <v>55</v>
      </c>
      <c r="E6" s="12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6.5" customHeight="1" x14ac:dyDescent="0.15">
      <c r="A7" s="48" t="s">
        <v>0</v>
      </c>
      <c r="B7" s="49">
        <v>20</v>
      </c>
      <c r="C7" s="50" t="s">
        <v>1</v>
      </c>
      <c r="D7" s="128">
        <v>4040032.56</v>
      </c>
      <c r="E7" s="109">
        <v>15980228</v>
      </c>
      <c r="F7" s="51">
        <v>19874418.799999997</v>
      </c>
      <c r="G7" s="52">
        <v>11367002.800000001</v>
      </c>
      <c r="H7" s="51">
        <v>51261682.159999996</v>
      </c>
      <c r="I7" s="51">
        <v>15758808.300000001</v>
      </c>
      <c r="J7" s="51">
        <v>67020490.459999993</v>
      </c>
      <c r="K7" s="51">
        <v>131796039</v>
      </c>
      <c r="L7" s="51">
        <v>6543500.9000000004</v>
      </c>
      <c r="M7" s="51">
        <v>138339539.90000001</v>
      </c>
      <c r="N7" s="51">
        <v>27729821</v>
      </c>
      <c r="O7" s="51">
        <v>166069360.90000001</v>
      </c>
      <c r="P7" s="51">
        <v>233089851.36000001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6.5" customHeight="1" x14ac:dyDescent="0.15">
      <c r="A8" s="53" t="s">
        <v>60</v>
      </c>
      <c r="B8" s="49">
        <v>21</v>
      </c>
      <c r="C8" s="54" t="s">
        <v>60</v>
      </c>
      <c r="D8" s="51">
        <v>4308030.8000000007</v>
      </c>
      <c r="E8" s="109">
        <v>20658313.399999999</v>
      </c>
      <c r="F8" s="51">
        <v>22251253.899999999</v>
      </c>
      <c r="G8" s="52">
        <v>14877455.9</v>
      </c>
      <c r="H8" s="51">
        <v>62095053.999999993</v>
      </c>
      <c r="I8" s="51">
        <v>14761710</v>
      </c>
      <c r="J8" s="51">
        <v>76856764</v>
      </c>
      <c r="K8" s="51">
        <v>180254578</v>
      </c>
      <c r="L8" s="51">
        <v>8026509.6000000006</v>
      </c>
      <c r="M8" s="51">
        <v>188281087.59999999</v>
      </c>
      <c r="N8" s="51">
        <v>26270352</v>
      </c>
      <c r="O8" s="51">
        <v>214551439.59999999</v>
      </c>
      <c r="P8" s="51">
        <v>291408203.60000002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6.5" customHeight="1" x14ac:dyDescent="0.15">
      <c r="A9" s="53" t="s">
        <v>60</v>
      </c>
      <c r="B9" s="49">
        <v>22</v>
      </c>
      <c r="C9" s="54" t="s">
        <v>60</v>
      </c>
      <c r="D9" s="51">
        <v>4498051</v>
      </c>
      <c r="E9" s="52">
        <v>19319951</v>
      </c>
      <c r="F9" s="51">
        <v>19202842</v>
      </c>
      <c r="G9" s="51">
        <v>14586386</v>
      </c>
      <c r="H9" s="51">
        <v>57607230</v>
      </c>
      <c r="I9" s="51">
        <v>12653651</v>
      </c>
      <c r="J9" s="51">
        <v>70260880</v>
      </c>
      <c r="K9" s="51">
        <v>174211344</v>
      </c>
      <c r="L9" s="51">
        <v>7282944</v>
      </c>
      <c r="M9" s="51">
        <v>181494288</v>
      </c>
      <c r="N9" s="51">
        <v>24487180</v>
      </c>
      <c r="O9" s="51">
        <v>205981468</v>
      </c>
      <c r="P9" s="51">
        <v>276242348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6.5" customHeight="1" x14ac:dyDescent="0.15">
      <c r="A10" s="55" t="s">
        <v>60</v>
      </c>
      <c r="B10" s="56">
        <v>23</v>
      </c>
      <c r="C10" s="57" t="s">
        <v>60</v>
      </c>
      <c r="D10" s="59">
        <f>(収集データ量_首都圏!D10+収集データ量_近畿圏!D10+収集データ量_中京圏!D10)</f>
        <v>4706098</v>
      </c>
      <c r="E10" s="59">
        <f>(収集データ量_首都圏!E10+収集データ量_近畿圏!E10+収集データ量_中京圏!E10+収集データ量_九州地域!E10)</f>
        <v>17688440</v>
      </c>
      <c r="F10" s="59">
        <f>(収集データ量_首都圏!F10+収集データ量_近畿圏!F10+収集データ量_中京圏!F10+収集データ量_九州地域!F10)</f>
        <v>18682218</v>
      </c>
      <c r="G10" s="59">
        <f>(収集データ量_首都圏!G10+収集データ量_近畿圏!G10+収集データ量_中京圏!G10+収集データ量_九州地域!G10)</f>
        <v>9808916</v>
      </c>
      <c r="H10" s="59">
        <f>(収集データ量_首都圏!H10+収集データ量_近畿圏!H10+収集データ量_中京圏!H10+収集データ量_九州地域!H10)</f>
        <v>50885672</v>
      </c>
      <c r="I10" s="59">
        <f>(収集データ量_首都圏!I10+収集データ量_近畿圏!I10+収集データ量_中京圏!I10+収集データ量_九州地域!I10)</f>
        <v>9466474</v>
      </c>
      <c r="J10" s="59">
        <f>(収集データ量_首都圏!J10+収集データ量_近畿圏!J10+収集データ量_中京圏!J10+収集データ量_九州地域!J10)</f>
        <v>60352146</v>
      </c>
      <c r="K10" s="59">
        <f>(収集データ量_首都圏!K10+収集データ量_近畿圏!K10+収集データ量_中京圏!K10+収集データ量_九州地域!K10)</f>
        <v>172447575</v>
      </c>
      <c r="L10" s="59">
        <f>(収集データ量_首都圏!L10+収集データ量_近畿圏!L10+収集データ量_中京圏!L10+収集データ量_九州地域!L10)</f>
        <v>6822187</v>
      </c>
      <c r="M10" s="59">
        <f>(収集データ量_首都圏!M10+収集データ量_近畿圏!M10+収集データ量_中京圏!M10+収集データ量_九州地域!M10)</f>
        <v>179269762</v>
      </c>
      <c r="N10" s="59">
        <f>(収集データ量_首都圏!N10+収集データ量_近畿圏!N10+収集データ量_中京圏!N10+収集データ量_九州地域!N10)</f>
        <v>27188384</v>
      </c>
      <c r="O10" s="59">
        <f>(収集データ量_首都圏!O10+収集データ量_近畿圏!O10+収集データ量_中京圏!O10+収集データ量_九州地域!O10)</f>
        <v>206458146</v>
      </c>
      <c r="P10" s="58">
        <f>(収集データ量_首都圏!P10+収集データ量_近畿圏!P10+収集データ量_中京圏!P10+収集データ量_九州地域!P10)</f>
        <v>266810292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6.5" customHeight="1" x14ac:dyDescent="0.15">
      <c r="A11" s="53" t="s">
        <v>81</v>
      </c>
      <c r="B11" s="49">
        <v>11</v>
      </c>
      <c r="C11" s="60" t="s">
        <v>61</v>
      </c>
      <c r="D11" s="59">
        <f>(収集データ量_首都圏!D11+収集データ量_近畿圏!D11+収集データ量_中京圏!D11)</f>
        <v>418218</v>
      </c>
      <c r="E11" s="58">
        <f>(収集データ量_首都圏!E11+収集データ量_近畿圏!E11+収集データ量_中京圏!E11+収集データ量_九州地域!E11)</f>
        <v>1530304</v>
      </c>
      <c r="F11" s="58">
        <f>(収集データ量_首都圏!F11+収集データ量_近畿圏!F11+収集データ量_中京圏!F11+収集データ量_九州地域!F11)</f>
        <v>1959534</v>
      </c>
      <c r="G11" s="59">
        <f>(収集データ量_首都圏!G11+収集データ量_近畿圏!G11+収集データ量_中京圏!G11+収集データ量_九州地域!G11)</f>
        <v>1365774</v>
      </c>
      <c r="H11" s="59">
        <f t="shared" ref="H11:H26" si="0">D11+E11+F11+G11</f>
        <v>5273830</v>
      </c>
      <c r="I11" s="59">
        <f>(収集データ量_首都圏!I11+収集データ量_近畿圏!I11+収集データ量_中京圏!I11)</f>
        <v>1257785</v>
      </c>
      <c r="J11" s="59">
        <f t="shared" ref="J11:J26" si="1">H11+I11</f>
        <v>6531615</v>
      </c>
      <c r="K11" s="59">
        <f>(収集データ量_首都圏!K11+収集データ量_近畿圏!K11+収集データ量_中京圏!K11+収集データ量_九州地域!K11)</f>
        <v>17760357</v>
      </c>
      <c r="L11" s="59">
        <f>(収集データ量_首都圏!L11+収集データ量_近畿圏!L11+収集データ量_中京圏!L11)</f>
        <v>664785</v>
      </c>
      <c r="M11" s="59">
        <f t="shared" ref="M11:M26" si="2">K11+L11</f>
        <v>18425142</v>
      </c>
      <c r="N11" s="59">
        <f>(収集データ量_首都圏!N11+収集データ量_近畿圏!N11+収集データ量_中京圏!N11)</f>
        <v>2397446</v>
      </c>
      <c r="O11" s="59">
        <f t="shared" ref="O11:O26" si="3">M11+N11</f>
        <v>20822588</v>
      </c>
      <c r="P11" s="61">
        <f t="shared" ref="P11:P26" si="4">J11+O11</f>
        <v>27354203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6.5" customHeight="1" x14ac:dyDescent="0.15">
      <c r="A12" s="53" t="s">
        <v>60</v>
      </c>
      <c r="B12" s="49">
        <v>12</v>
      </c>
      <c r="C12" s="54" t="s">
        <v>60</v>
      </c>
      <c r="D12" s="70">
        <f>(収集データ量_首都圏!D12+収集データ量_近畿圏!D12+収集データ量_中京圏!D12)</f>
        <v>563914</v>
      </c>
      <c r="E12" s="58">
        <f>(収集データ量_首都圏!E12+収集データ量_近畿圏!E12+収集データ量_中京圏!E12+収集データ量_九州地域!E12)</f>
        <v>2250858</v>
      </c>
      <c r="F12" s="58">
        <f>(収集データ量_首都圏!F12+収集データ量_近畿圏!F12+収集データ量_中京圏!F12+収集データ量_九州地域!F12)</f>
        <v>1695095</v>
      </c>
      <c r="G12" s="59">
        <f>(収集データ量_首都圏!G12+収集データ量_近畿圏!G12+収集データ量_中京圏!G12+収集データ量_九州地域!G12)</f>
        <v>1138823</v>
      </c>
      <c r="H12" s="59">
        <f t="shared" si="0"/>
        <v>5648690</v>
      </c>
      <c r="I12" s="59">
        <f>(収集データ量_首都圏!I12+収集データ量_近畿圏!I12+収集データ量_中京圏!I12)</f>
        <v>1044282</v>
      </c>
      <c r="J12" s="59">
        <f t="shared" si="1"/>
        <v>6692972</v>
      </c>
      <c r="K12" s="59">
        <f>(収集データ量_首都圏!K12+収集データ量_近畿圏!K12+収集データ量_中京圏!K12+収集データ量_九州地域!K12)</f>
        <v>14837855</v>
      </c>
      <c r="L12" s="59">
        <f>(収集データ量_首都圏!L12+収集データ量_近畿圏!L12+収集データ量_中京圏!L12)</f>
        <v>501270</v>
      </c>
      <c r="M12" s="59">
        <f t="shared" si="2"/>
        <v>15339125</v>
      </c>
      <c r="N12" s="59">
        <f>(収集データ量_首都圏!N12+収集データ量_近畿圏!N12+収集データ量_中京圏!N12)</f>
        <v>2169332</v>
      </c>
      <c r="O12" s="59">
        <f t="shared" si="3"/>
        <v>17508457</v>
      </c>
      <c r="P12" s="61">
        <f t="shared" si="4"/>
        <v>24201429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6.5" customHeight="1" x14ac:dyDescent="0.15">
      <c r="A13" s="53" t="s">
        <v>83</v>
      </c>
      <c r="B13" s="49">
        <v>1</v>
      </c>
      <c r="C13" s="60" t="s">
        <v>61</v>
      </c>
      <c r="D13" s="70">
        <f>(収集データ量_首都圏!D13+収集データ量_近畿圏!D13+収集データ量_中京圏!D13)</f>
        <v>484622</v>
      </c>
      <c r="E13" s="58">
        <f>(収集データ量_首都圏!E13+収集データ量_近畿圏!E13+収集データ量_中京圏!E13+収集データ量_九州地域!E13)</f>
        <v>1609510</v>
      </c>
      <c r="F13" s="58">
        <f>(収集データ量_首都圏!F13+収集データ量_近畿圏!F13+収集データ量_中京圏!F13+収集データ量_九州地域!F13)</f>
        <v>1447058</v>
      </c>
      <c r="G13" s="59">
        <f>(収集データ量_首都圏!G13+収集データ量_近畿圏!G13+収集データ量_中京圏!G13+収集データ量_九州地域!G13)</f>
        <v>1156452</v>
      </c>
      <c r="H13" s="59">
        <f t="shared" si="0"/>
        <v>4697642</v>
      </c>
      <c r="I13" s="59">
        <f>(収集データ量_首都圏!I13+収集データ量_近畿圏!I13+収集データ量_中京圏!I13)</f>
        <v>794987</v>
      </c>
      <c r="J13" s="59">
        <f t="shared" si="1"/>
        <v>5492629</v>
      </c>
      <c r="K13" s="59">
        <f>(収集データ量_首都圏!K13+収集データ量_近畿圏!K13+収集データ量_中京圏!K13+収集データ量_九州地域!K13)</f>
        <v>15259492</v>
      </c>
      <c r="L13" s="59">
        <f>(収集データ量_首都圏!L13+収集データ量_近畿圏!L13+収集データ量_中京圏!L13)</f>
        <v>443646</v>
      </c>
      <c r="M13" s="59">
        <f t="shared" si="2"/>
        <v>15703138</v>
      </c>
      <c r="N13" s="59">
        <f>(収集データ量_首都圏!N13+収集データ量_近畿圏!N13+収集データ量_中京圏!N13)</f>
        <v>2268158</v>
      </c>
      <c r="O13" s="59">
        <f t="shared" si="3"/>
        <v>17971296</v>
      </c>
      <c r="P13" s="61">
        <f t="shared" si="4"/>
        <v>23463925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6.5" customHeight="1" x14ac:dyDescent="0.15">
      <c r="A14" s="53"/>
      <c r="B14" s="49">
        <v>2</v>
      </c>
      <c r="C14" s="60"/>
      <c r="D14" s="70">
        <f>(収集データ量_首都圏!D14+収集データ量_近畿圏!D14+収集データ量_中京圏!D14)</f>
        <v>330474</v>
      </c>
      <c r="E14" s="58">
        <f>(収集データ量_首都圏!E14+収集データ量_近畿圏!E14+収集データ量_中京圏!E14+収集データ量_九州地域!E14)</f>
        <v>1313334</v>
      </c>
      <c r="F14" s="58">
        <f>(収集データ量_首都圏!F14+収集データ量_近畿圏!F14+収集データ量_中京圏!F14+収集データ量_九州地域!F14)</f>
        <v>1565141</v>
      </c>
      <c r="G14" s="59">
        <f>(収集データ量_首都圏!G14+収集データ量_近畿圏!G14+収集データ量_中京圏!G14+収集データ量_九州地域!G14)</f>
        <v>900717</v>
      </c>
      <c r="H14" s="59">
        <f t="shared" si="0"/>
        <v>4109666</v>
      </c>
      <c r="I14" s="59">
        <f>(収集データ量_首都圏!I14+収集データ量_近畿圏!I14+収集データ量_中京圏!I14)</f>
        <v>599884</v>
      </c>
      <c r="J14" s="59">
        <f t="shared" si="1"/>
        <v>4709550</v>
      </c>
      <c r="K14" s="59">
        <f>(収集データ量_首都圏!K14+収集データ量_近畿圏!K14+収集データ量_中京圏!K14+収集データ量_九州地域!K14)</f>
        <v>15148699</v>
      </c>
      <c r="L14" s="59">
        <f>(収集データ量_首都圏!L14+収集データ量_近畿圏!L14+収集データ量_中京圏!L14)</f>
        <v>564885</v>
      </c>
      <c r="M14" s="59">
        <f t="shared" si="2"/>
        <v>15713584</v>
      </c>
      <c r="N14" s="59">
        <f>(収集データ量_首都圏!N14+収集データ量_近畿圏!N14+収集データ量_中京圏!N14)</f>
        <v>2110690</v>
      </c>
      <c r="O14" s="59">
        <f t="shared" si="3"/>
        <v>17824274</v>
      </c>
      <c r="P14" s="61">
        <f t="shared" si="4"/>
        <v>22533824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6.5" customHeight="1" x14ac:dyDescent="0.15">
      <c r="A15" s="62"/>
      <c r="B15" s="49">
        <v>3</v>
      </c>
      <c r="C15" s="63"/>
      <c r="D15" s="70">
        <f>(収集データ量_首都圏!D15+収集データ量_近畿圏!D15+収集データ量_中京圏!D15)</f>
        <v>355024</v>
      </c>
      <c r="E15" s="58">
        <f>(収集データ量_首都圏!E15+収集データ量_近畿圏!E15+収集データ量_中京圏!E15+収集データ量_九州地域!E15)</f>
        <v>1668931</v>
      </c>
      <c r="F15" s="58">
        <f>(収集データ量_首都圏!F15+収集データ量_近畿圏!F15+収集データ量_中京圏!F15+収集データ量_九州地域!F15)</f>
        <v>1637055</v>
      </c>
      <c r="G15" s="59">
        <f>(収集データ量_首都圏!G15+収集データ量_近畿圏!G15+収集データ量_中京圏!G15+収集データ量_九州地域!G15)</f>
        <v>846102</v>
      </c>
      <c r="H15" s="59">
        <f t="shared" si="0"/>
        <v>4507112</v>
      </c>
      <c r="I15" s="59">
        <f>(収集データ量_首都圏!I15+収集データ量_近畿圏!I15+収集データ量_中京圏!I15)</f>
        <v>811655</v>
      </c>
      <c r="J15" s="59">
        <f t="shared" si="1"/>
        <v>5318767</v>
      </c>
      <c r="K15" s="59">
        <f>(収集データ量_首都圏!K15+収集データ量_近畿圏!K15+収集データ量_中京圏!K15+収集データ量_九州地域!K15)</f>
        <v>15002026</v>
      </c>
      <c r="L15" s="59">
        <f>(収集データ量_首都圏!L15+収集データ量_近畿圏!L15+収集データ量_中京圏!L15)</f>
        <v>547078</v>
      </c>
      <c r="M15" s="59">
        <f t="shared" si="2"/>
        <v>15549104</v>
      </c>
      <c r="N15" s="59">
        <f>(収集データ量_首都圏!N15+収集データ量_近畿圏!N15+収集データ量_中京圏!N15)</f>
        <v>2134314</v>
      </c>
      <c r="O15" s="59">
        <f t="shared" si="3"/>
        <v>17683418</v>
      </c>
      <c r="P15" s="61">
        <f t="shared" si="4"/>
        <v>23002185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6.5" customHeight="1" x14ac:dyDescent="0.15">
      <c r="A16" s="62"/>
      <c r="B16" s="49">
        <v>4</v>
      </c>
      <c r="C16" s="111"/>
      <c r="D16" s="70">
        <f>(収集データ量_首都圏!D16+収集データ量_近畿圏!D16+収集データ量_中京圏!D16)</f>
        <v>376624</v>
      </c>
      <c r="E16" s="58">
        <f>(収集データ量_首都圏!E16+収集データ量_近畿圏!E16+収集データ量_中京圏!E16+収集データ量_九州地域!E16)</f>
        <v>1425141</v>
      </c>
      <c r="F16" s="58">
        <f>(収集データ量_首都圏!F16+収集データ量_近畿圏!F16+収集データ量_中京圏!F16+収集データ量_九州地域!F16)</f>
        <v>1737322</v>
      </c>
      <c r="G16" s="59">
        <f>(収集データ量_首都圏!G16+収集データ量_近畿圏!G16+収集データ量_中京圏!G16+収集データ量_九州地域!G16)</f>
        <v>914498</v>
      </c>
      <c r="H16" s="59">
        <f t="shared" si="0"/>
        <v>4453585</v>
      </c>
      <c r="I16" s="59">
        <f>(収集データ量_首都圏!I16+収集データ量_近畿圏!I16+収集データ量_中京圏!I16)</f>
        <v>734519</v>
      </c>
      <c r="J16" s="59">
        <f t="shared" si="1"/>
        <v>5188104</v>
      </c>
      <c r="K16" s="59">
        <f>(収集データ量_首都圏!K16+収集データ量_近畿圏!K16+収集データ量_中京圏!K16+収集データ量_九州地域!K16)</f>
        <v>13669070</v>
      </c>
      <c r="L16" s="59">
        <f>(収集データ量_首都圏!L16+収集データ量_近畿圏!L16+収集データ量_中京圏!L16)</f>
        <v>506774</v>
      </c>
      <c r="M16" s="59">
        <f t="shared" si="2"/>
        <v>14175844</v>
      </c>
      <c r="N16" s="59">
        <f>(収集データ量_首都圏!N16+収集データ量_近畿圏!N16+収集データ量_中京圏!N16)</f>
        <v>2396778</v>
      </c>
      <c r="O16" s="59">
        <f t="shared" si="3"/>
        <v>16572622</v>
      </c>
      <c r="P16" s="61">
        <f t="shared" si="4"/>
        <v>21760726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6.5" customHeight="1" x14ac:dyDescent="0.15">
      <c r="A17" s="62"/>
      <c r="B17" s="49">
        <v>5</v>
      </c>
      <c r="C17" s="64"/>
      <c r="D17" s="70">
        <f>(収集データ量_首都圏!D17+収集データ量_近畿圏!D17+収集データ量_中京圏!D17)</f>
        <v>349285</v>
      </c>
      <c r="E17" s="58">
        <f>(収集データ量_首都圏!E17+収集データ量_近畿圏!E17+収集データ量_中京圏!E17+収集データ量_九州地域!E17)</f>
        <v>1371612</v>
      </c>
      <c r="F17" s="58">
        <f>(収集データ量_首都圏!F17+収集データ量_近畿圏!F17+収集データ量_中京圏!F17+収集データ量_九州地域!F17)</f>
        <v>1876992</v>
      </c>
      <c r="G17" s="59">
        <f>(収集データ量_首都圏!G17+収集データ量_近畿圏!G17+収集データ量_中京圏!G17+収集データ量_九州地域!G17)</f>
        <v>1032556</v>
      </c>
      <c r="H17" s="59">
        <f t="shared" si="0"/>
        <v>4630445</v>
      </c>
      <c r="I17" s="59">
        <f>(収集データ量_首都圏!I17+収集データ量_近畿圏!I17+収集データ量_中京圏!I17)</f>
        <v>779170</v>
      </c>
      <c r="J17" s="59">
        <f t="shared" si="1"/>
        <v>5409615</v>
      </c>
      <c r="K17" s="59">
        <f>(収集データ量_首都圏!K17+収集データ量_近畿圏!K17+収集データ量_中京圏!K17+収集データ量_九州地域!K17)</f>
        <v>14983900</v>
      </c>
      <c r="L17" s="59">
        <f>(収集データ量_首都圏!L17+収集データ量_近畿圏!L17+収集データ量_中京圏!L17)</f>
        <v>574236</v>
      </c>
      <c r="M17" s="59">
        <f t="shared" si="2"/>
        <v>15558136</v>
      </c>
      <c r="N17" s="59">
        <f>(収集データ量_首都圏!N17+収集データ量_近畿圏!N17+収集データ量_中京圏!N17)</f>
        <v>1831198</v>
      </c>
      <c r="O17" s="59">
        <f t="shared" si="3"/>
        <v>17389334</v>
      </c>
      <c r="P17" s="61">
        <f t="shared" si="4"/>
        <v>22798949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6.5" customHeight="1" x14ac:dyDescent="0.15">
      <c r="A18" s="62"/>
      <c r="B18" s="49">
        <v>6</v>
      </c>
      <c r="C18" s="68"/>
      <c r="D18" s="70">
        <f>(収集データ量_首都圏!D18+収集データ量_近畿圏!D18+収集データ量_中京圏!D18)</f>
        <v>359529</v>
      </c>
      <c r="E18" s="58">
        <f>(収集データ量_首都圏!E18+収集データ量_近畿圏!E18+収集データ量_中京圏!E18+収集データ量_九州地域!E18)</f>
        <v>1337646</v>
      </c>
      <c r="F18" s="58">
        <f>(収集データ量_首都圏!F18+収集データ量_近畿圏!F18+収集データ量_中京圏!F18+収集データ量_九州地域!F18)</f>
        <v>1269852</v>
      </c>
      <c r="G18" s="59">
        <f>(収集データ量_首都圏!G18+収集データ量_近畿圏!G18+収集データ量_中京圏!G18+収集データ量_九州地域!G18)</f>
        <v>824696</v>
      </c>
      <c r="H18" s="59">
        <f t="shared" si="0"/>
        <v>3791723</v>
      </c>
      <c r="I18" s="59">
        <f>(収集データ量_首都圏!I18+収集データ量_近畿圏!I18+収集データ量_中京圏!I18)</f>
        <v>727277</v>
      </c>
      <c r="J18" s="59">
        <f t="shared" si="1"/>
        <v>4519000</v>
      </c>
      <c r="K18" s="59">
        <f>(収集データ量_首都圏!K18+収集データ量_近畿圏!K18+収集データ量_中京圏!K18+収集データ量_九州地域!K18)</f>
        <v>14087631</v>
      </c>
      <c r="L18" s="59">
        <f>(収集データ量_首都圏!L18+収集データ量_近畿圏!L18+収集データ量_中京圏!L18)</f>
        <v>484764</v>
      </c>
      <c r="M18" s="59">
        <f t="shared" si="2"/>
        <v>14572395</v>
      </c>
      <c r="N18" s="59">
        <f>(収集データ量_首都圏!N18+収集データ量_近畿圏!N18+収集データ量_中京圏!N18)</f>
        <v>2439279</v>
      </c>
      <c r="O18" s="59">
        <f t="shared" si="3"/>
        <v>17011674</v>
      </c>
      <c r="P18" s="61">
        <f t="shared" si="4"/>
        <v>21530674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6.5" customHeight="1" x14ac:dyDescent="0.15">
      <c r="A19" s="62"/>
      <c r="B19" s="49">
        <v>7</v>
      </c>
      <c r="C19" s="68"/>
      <c r="D19" s="69">
        <f>(収集データ量_首都圏!D19+収集データ量_近畿圏!D19+収集データ量_中京圏!D19)</f>
        <v>353400</v>
      </c>
      <c r="E19" s="58">
        <f>(収集データ量_首都圏!E19+収集データ量_近畿圏!E19+収集データ量_中京圏!E19+収集データ量_九州地域!E19)</f>
        <v>1239885</v>
      </c>
      <c r="F19" s="58">
        <f>(収集データ量_首都圏!F19+収集データ量_近畿圏!F19+収集データ量_中京圏!F19+収集データ量_九州地域!F19)</f>
        <v>1397927</v>
      </c>
      <c r="G19" s="59">
        <f>(収集データ量_首都圏!G19+収集データ量_近畿圏!G19+収集データ量_中京圏!G19+収集データ量_九州地域!G19)</f>
        <v>685502</v>
      </c>
      <c r="H19" s="59">
        <f t="shared" si="0"/>
        <v>3676714</v>
      </c>
      <c r="I19" s="59">
        <f>(収集データ量_首都圏!I19+収集データ量_近畿圏!I19+収集データ量_中京圏!I19)</f>
        <v>641801</v>
      </c>
      <c r="J19" s="59">
        <f t="shared" si="1"/>
        <v>4318515</v>
      </c>
      <c r="K19" s="59">
        <f>(収集データ量_首都圏!K19+収集データ量_近畿圏!K19+収集データ量_中京圏!K19+収集データ量_九州地域!K19)</f>
        <v>12067271</v>
      </c>
      <c r="L19" s="59">
        <f>(収集データ量_首都圏!L19+収集データ量_近畿圏!L19+収集データ量_中京圏!L19)</f>
        <v>548144</v>
      </c>
      <c r="M19" s="59">
        <f t="shared" si="2"/>
        <v>12615415</v>
      </c>
      <c r="N19" s="59">
        <f>(収集データ量_首都圏!N19+収集データ量_近畿圏!N19+収集データ量_中京圏!N19)</f>
        <v>2221007</v>
      </c>
      <c r="O19" s="59">
        <f t="shared" si="3"/>
        <v>14836422</v>
      </c>
      <c r="P19" s="61">
        <f t="shared" si="4"/>
        <v>19154937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6.5" customHeight="1" x14ac:dyDescent="0.15">
      <c r="A20" s="62"/>
      <c r="B20" s="49">
        <v>8</v>
      </c>
      <c r="C20" s="64"/>
      <c r="D20" s="70">
        <f>(収集データ量_首都圏!D20+収集データ量_近畿圏!D20+収集データ量_中京圏!D20)</f>
        <v>375760</v>
      </c>
      <c r="E20" s="69">
        <f>(収集データ量_首都圏!E20+収集データ量_近畿圏!E20+収集データ量_中京圏!E20+収集データ量_九州地域!E20)</f>
        <v>1542718</v>
      </c>
      <c r="F20" s="69">
        <f>(収集データ量_首都圏!F20+収集データ量_近畿圏!F20+収集データ量_中京圏!F20+収集データ量_九州地域!F20)</f>
        <v>1542418</v>
      </c>
      <c r="G20" s="70">
        <f>(収集データ量_首都圏!G20+収集データ量_近畿圏!G20+収集データ量_中京圏!G20+収集データ量_九州地域!G20)</f>
        <v>546032</v>
      </c>
      <c r="H20" s="70">
        <f t="shared" si="0"/>
        <v>4006928</v>
      </c>
      <c r="I20" s="70">
        <f>(収集データ量_首都圏!I20+収集データ量_近畿圏!I20+収集データ量_中京圏!I20)</f>
        <v>998403</v>
      </c>
      <c r="J20" s="70">
        <f t="shared" si="1"/>
        <v>5005331</v>
      </c>
      <c r="K20" s="70">
        <f>(収集データ量_首都圏!K20+収集データ量_近畿圏!K20+収集データ量_中京圏!K20+収集データ量_九州地域!K20)</f>
        <v>13856431</v>
      </c>
      <c r="L20" s="70">
        <f>(収集データ量_首都圏!L20+収集データ量_近畿圏!L20+収集データ量_中京圏!L20)</f>
        <v>782424</v>
      </c>
      <c r="M20" s="70">
        <f t="shared" si="2"/>
        <v>14638855</v>
      </c>
      <c r="N20" s="70">
        <f>(収集データ量_首都圏!N20+収集データ量_近畿圏!N20+収集データ量_中京圏!N20)</f>
        <v>2696152</v>
      </c>
      <c r="O20" s="70">
        <f t="shared" si="3"/>
        <v>17335007</v>
      </c>
      <c r="P20" s="71">
        <f t="shared" si="4"/>
        <v>22340338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6.5" customHeight="1" x14ac:dyDescent="0.15">
      <c r="A21" s="62"/>
      <c r="B21" s="49">
        <v>9</v>
      </c>
      <c r="C21" s="64"/>
      <c r="D21" s="70">
        <f>(収集データ量_首都圏!D21+収集データ量_近畿圏!D21+収集データ量_中京圏!D21)</f>
        <v>328748</v>
      </c>
      <c r="E21" s="69">
        <f>(収集データ量_首都圏!E21+収集データ量_近畿圏!E21+収集データ量_中京圏!E21+収集データ量_九州地域!E21)</f>
        <v>1163493</v>
      </c>
      <c r="F21" s="70">
        <f>(収集データ量_首都圏!F21+収集データ量_近畿圏!F21+収集データ量_中京圏!F21+収集データ量_九州地域!F21)</f>
        <v>1404755</v>
      </c>
      <c r="G21" s="70">
        <f>(収集データ量_首都圏!G21+収集データ量_近畿圏!G21+収集データ量_中京圏!G21+収集データ量_九州地域!G21)</f>
        <v>579049</v>
      </c>
      <c r="H21" s="70">
        <f t="shared" si="0"/>
        <v>3476045</v>
      </c>
      <c r="I21" s="70">
        <f>(収集データ量_首都圏!I21+収集データ量_近畿圏!I21+収集データ量_中京圏!I21)</f>
        <v>921375</v>
      </c>
      <c r="J21" s="70">
        <f t="shared" si="1"/>
        <v>4397420</v>
      </c>
      <c r="K21" s="70">
        <f>(収集データ量_首都圏!K21+収集データ量_近畿圏!K21+収集データ量_中京圏!K21+収集データ量_九州地域!K21)</f>
        <v>12930893</v>
      </c>
      <c r="L21" s="70">
        <f>(収集データ量_首都圏!L21+収集データ量_近畿圏!L21+収集データ量_中京圏!L21)</f>
        <v>512445</v>
      </c>
      <c r="M21" s="70">
        <f t="shared" si="2"/>
        <v>13443338</v>
      </c>
      <c r="N21" s="70">
        <f>(収集データ量_首都圏!N21+収集データ量_近畿圏!N21+収集データ量_中京圏!N21)</f>
        <v>2386091</v>
      </c>
      <c r="O21" s="70">
        <f t="shared" si="3"/>
        <v>15829429</v>
      </c>
      <c r="P21" s="72">
        <f t="shared" si="4"/>
        <v>20226849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6.5" customHeight="1" x14ac:dyDescent="0.15">
      <c r="A22" s="62"/>
      <c r="B22" s="49">
        <v>10</v>
      </c>
      <c r="C22" s="64"/>
      <c r="D22" s="70">
        <f>(収集データ量_首都圏!D22+収集データ量_近畿圏!D22+収集データ量_中京圏!D22)</f>
        <v>375367</v>
      </c>
      <c r="E22" s="69">
        <f>(収集データ量_首都圏!E22+収集データ量_近畿圏!E22+収集データ量_中京圏!E22+収集データ量_九州地域!E22)</f>
        <v>1177866</v>
      </c>
      <c r="F22" s="70">
        <f>(収集データ量_首都圏!F22+収集データ量_近畿圏!F22+収集データ量_中京圏!F22+収集データ量_九州地域!F22)</f>
        <v>1368630</v>
      </c>
      <c r="G22" s="70">
        <f>(収集データ量_首都圏!G22+収集データ量_近畿圏!G22+収集データ量_中京圏!G22+収集データ量_九州地域!G22)</f>
        <v>687631</v>
      </c>
      <c r="H22" s="70">
        <f t="shared" si="0"/>
        <v>3609494</v>
      </c>
      <c r="I22" s="70">
        <f>(収集データ量_首都圏!I22+収集データ量_近畿圏!I22+収集データ量_中京圏!I22)</f>
        <v>870043</v>
      </c>
      <c r="J22" s="70">
        <f t="shared" si="1"/>
        <v>4479537</v>
      </c>
      <c r="K22" s="70">
        <f>(収集データ量_首都圏!K22+収集データ量_近畿圏!K22+収集データ量_中京圏!K22+収集データ量_九州地域!K22)</f>
        <v>14916723</v>
      </c>
      <c r="L22" s="70">
        <f>(収集データ量_首都圏!L22+収集データ量_近畿圏!L22+収集データ量_中京圏!L22)</f>
        <v>535613</v>
      </c>
      <c r="M22" s="70">
        <f t="shared" si="2"/>
        <v>15452336</v>
      </c>
      <c r="N22" s="70">
        <f>(収集データ量_首都圏!N22+収集データ量_近畿圏!N22+収集データ量_中京圏!N22)</f>
        <v>2305322</v>
      </c>
      <c r="O22" s="70">
        <f t="shared" si="3"/>
        <v>17757658</v>
      </c>
      <c r="P22" s="72">
        <f t="shared" si="4"/>
        <v>22237195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6.5" customHeight="1" x14ac:dyDescent="0.15">
      <c r="A23" s="62"/>
      <c r="B23" s="49">
        <v>11</v>
      </c>
      <c r="C23" s="64"/>
      <c r="D23" s="70">
        <f>(収集データ量_首都圏!D23+収集データ量_近畿圏!D23+収集データ量_中京圏!D23)</f>
        <v>372405</v>
      </c>
      <c r="E23" s="69">
        <f>(収集データ量_首都圏!E23+収集データ量_近畿圏!E23+収集データ量_中京圏!E23+収集データ量_九州地域!E23)</f>
        <v>1803280</v>
      </c>
      <c r="F23" s="70">
        <f>(収集データ量_首都圏!F23+収集データ量_近畿圏!F23+収集データ量_中京圏!F23+収集データ量_九州地域!F23)</f>
        <v>1687916</v>
      </c>
      <c r="G23" s="70">
        <f>(収集データ量_首都圏!G23+収集データ量_近畿圏!G23+収集データ量_中京圏!G23+収集データ量_九州地域!G23)</f>
        <v>773696</v>
      </c>
      <c r="H23" s="70">
        <f t="shared" si="0"/>
        <v>4637297</v>
      </c>
      <c r="I23" s="70">
        <f>(収集データ量_首都圏!I23+収集データ量_近畿圏!I23+収集データ量_中京圏!I23)</f>
        <v>787148</v>
      </c>
      <c r="J23" s="70">
        <f t="shared" si="1"/>
        <v>5424445</v>
      </c>
      <c r="K23" s="70">
        <f>(収集データ量_首都圏!K23+収集データ量_近畿圏!K23+収集データ量_中京圏!K23+収集データ量_九州地域!K23)</f>
        <v>15451885</v>
      </c>
      <c r="L23" s="70">
        <f>(収集データ量_首都圏!L23+収集データ量_近畿圏!L23+収集データ量_中京圏!L23)</f>
        <v>645776</v>
      </c>
      <c r="M23" s="70">
        <f t="shared" si="2"/>
        <v>16097661</v>
      </c>
      <c r="N23" s="70">
        <f>(収集データ量_首都圏!N23+収集データ量_近畿圏!N23+収集データ量_中京圏!N23)</f>
        <v>2109915</v>
      </c>
      <c r="O23" s="70">
        <f t="shared" si="3"/>
        <v>18207576</v>
      </c>
      <c r="P23" s="71">
        <f t="shared" si="4"/>
        <v>23632021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6.5" customHeight="1" x14ac:dyDescent="0.15">
      <c r="A24" s="62"/>
      <c r="B24" s="49">
        <v>12</v>
      </c>
      <c r="C24" s="64"/>
      <c r="D24" s="70">
        <f>(収集データ量_首都圏!D24+収集データ量_近畿圏!D24+収集データ量_中京圏!D24)</f>
        <v>644860</v>
      </c>
      <c r="E24" s="69">
        <f>(収集データ量_首都圏!E24+収集データ量_近畿圏!E24+収集データ量_中京圏!E24+収集データ量_九州地域!E24)</f>
        <v>2035024</v>
      </c>
      <c r="F24" s="70">
        <f>(収集データ量_首都圏!F24+収集データ量_近畿圏!F24+収集データ量_中京圏!F24+収集データ量_九州地域!F24)</f>
        <v>1747152</v>
      </c>
      <c r="G24" s="70">
        <f>(収集データ量_首都圏!G24+収集データ量_近畿圏!G24+収集データ量_中京圏!G24+収集データ量_九州地域!G24)</f>
        <v>861985</v>
      </c>
      <c r="H24" s="70">
        <f t="shared" si="0"/>
        <v>5289021</v>
      </c>
      <c r="I24" s="70">
        <f>(収集データ量_首都圏!I24+収集データ量_近畿圏!I24+収集データ量_中京圏!I24)</f>
        <v>800212</v>
      </c>
      <c r="J24" s="70">
        <f t="shared" si="1"/>
        <v>6089233</v>
      </c>
      <c r="K24" s="70">
        <f>(収集データ量_首都圏!K24+収集データ量_近畿圏!K24+収集データ量_中京圏!K24+収集データ量_九州地域!K24)</f>
        <v>15073554</v>
      </c>
      <c r="L24" s="70">
        <f>(収集データ量_首都圏!L24+収集データ量_近畿圏!L24+収集データ量_中京圏!L24)</f>
        <v>676402</v>
      </c>
      <c r="M24" s="70">
        <f t="shared" si="2"/>
        <v>15749956</v>
      </c>
      <c r="N24" s="70">
        <f>(収集データ量_首都圏!N24+収集データ量_近畿圏!N24+収集データ量_中京圏!N24)</f>
        <v>2289480</v>
      </c>
      <c r="O24" s="70">
        <f t="shared" si="3"/>
        <v>18039436</v>
      </c>
      <c r="P24" s="71">
        <f t="shared" si="4"/>
        <v>24128669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6.5" customHeight="1" x14ac:dyDescent="0.15">
      <c r="A25" s="62" t="s">
        <v>79</v>
      </c>
      <c r="B25" s="49">
        <v>1</v>
      </c>
      <c r="C25" s="64" t="s">
        <v>61</v>
      </c>
      <c r="D25" s="70">
        <f>(収集データ量_首都圏!D25+収集データ量_近畿圏!D25+収集データ量_中京圏!D25)</f>
        <v>460238.1</v>
      </c>
      <c r="E25" s="69">
        <f>(収集データ量_首都圏!E25+収集データ量_近畿圏!E25+収集データ量_中京圏!E25+収集データ量_九州地域!E25)</f>
        <v>1643792.1</v>
      </c>
      <c r="F25" s="70">
        <f>(収集データ量_首都圏!F25+収集データ量_近畿圏!F25+収集データ量_中京圏!F25+収集データ量_九州地域!F25)</f>
        <v>1657449.2</v>
      </c>
      <c r="G25" s="70">
        <f>(収集データ量_首都圏!G25+収集データ量_近畿圏!G25+収集データ量_中京圏!G25+収集データ量_九州地域!G25)</f>
        <v>807559.90000000014</v>
      </c>
      <c r="H25" s="70">
        <f t="shared" si="0"/>
        <v>4569039.3000000007</v>
      </c>
      <c r="I25" s="70">
        <f>(収集データ量_首都圏!I25+収集データ量_近畿圏!I25+収集データ量_中京圏!I25)</f>
        <v>649008.1</v>
      </c>
      <c r="J25" s="70">
        <f t="shared" si="1"/>
        <v>5218047.4000000004</v>
      </c>
      <c r="K25" s="70">
        <f>(収集データ量_首都圏!K25+収集データ量_近畿圏!K25+収集データ量_中京圏!K25+収集データ量_九州地域!K25)</f>
        <v>14417792.600000001</v>
      </c>
      <c r="L25" s="70">
        <f>(収集データ量_首都圏!L25+収集データ量_近畿圏!L25+収集データ量_中京圏!L25)</f>
        <v>550522.5</v>
      </c>
      <c r="M25" s="70">
        <f t="shared" si="2"/>
        <v>14968315.100000001</v>
      </c>
      <c r="N25" s="70">
        <f>(収集データ量_首都圏!N25+収集データ量_近畿圏!N25+収集データ量_中京圏!N25)</f>
        <v>2102878.8000000003</v>
      </c>
      <c r="O25" s="70">
        <f t="shared" si="3"/>
        <v>17071193.900000002</v>
      </c>
      <c r="P25" s="71">
        <f t="shared" si="4"/>
        <v>22289241.300000004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6.5" customHeight="1" x14ac:dyDescent="0.15">
      <c r="A26" s="62"/>
      <c r="B26" s="49">
        <v>2</v>
      </c>
      <c r="C26" s="64"/>
      <c r="D26" s="70">
        <f>(収集データ量_首都圏!D26+収集データ量_近畿圏!D26+収集データ量_中京圏!D26)</f>
        <v>328276.2</v>
      </c>
      <c r="E26" s="70">
        <f>(収集データ量_首都圏!E26+収集データ量_近畿圏!E26+収集データ量_中京圏!E26+収集データ量_九州地域!E26)</f>
        <v>1639189.7999999998</v>
      </c>
      <c r="F26" s="70">
        <f>(収集データ量_首都圏!F26+収集データ量_近畿圏!F26+収集データ量_中京圏!F26+収集データ量_九州地域!F26)</f>
        <v>1480437.3</v>
      </c>
      <c r="G26" s="70">
        <f>(収集データ量_首都圏!G26+収集データ量_近畿圏!G26+収集データ量_中京圏!G26+収集データ量_九州地域!G26)</f>
        <v>653687.1</v>
      </c>
      <c r="H26" s="70">
        <f t="shared" si="0"/>
        <v>4101590.4</v>
      </c>
      <c r="I26" s="70">
        <f>(収集データ量_首都圏!I26+収集データ量_近畿圏!I26+収集データ量_中京圏!I26)</f>
        <v>630760.30000000005</v>
      </c>
      <c r="J26" s="70">
        <f t="shared" si="1"/>
        <v>4732350.7</v>
      </c>
      <c r="K26" s="70">
        <f>(収集データ量_首都圏!K26+収集データ量_近畿圏!K26+収集データ量_中京圏!K26+収集データ量_九州地域!K26)</f>
        <v>14561317.999999998</v>
      </c>
      <c r="L26" s="70">
        <f>(収集データ量_首都圏!L26+収集データ量_近畿圏!L26+収集データ量_中京圏!L26)</f>
        <v>608714.30000000005</v>
      </c>
      <c r="M26" s="70">
        <f t="shared" si="2"/>
        <v>15170032.299999999</v>
      </c>
      <c r="N26" s="70">
        <f>(収集データ量_首都圏!N26+収集データ量_近畿圏!N26+収集データ量_中京圏!N26)</f>
        <v>2139033.6000000001</v>
      </c>
      <c r="O26" s="70">
        <f t="shared" si="3"/>
        <v>17309065.899999999</v>
      </c>
      <c r="P26" s="72">
        <f t="shared" si="4"/>
        <v>22041416.599999998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6.5" customHeight="1" x14ac:dyDescent="0.15">
      <c r="A27" s="62"/>
      <c r="B27" s="49">
        <v>3</v>
      </c>
      <c r="C27" s="111"/>
      <c r="D27" s="70">
        <f>(収集データ量_首都圏!D27+収集データ量_近畿圏!D27+収集データ量_中京圏!D27)</f>
        <v>362243.2</v>
      </c>
      <c r="E27" s="70">
        <f>(収集データ量_首都圏!E27+収集データ量_近畿圏!E27+収集データ量_中京圏!E27+収集データ量_九州地域!E27)</f>
        <v>1444513.2000000002</v>
      </c>
      <c r="F27" s="70">
        <f>(収集データ量_首都圏!F27+収集データ量_近畿圏!F27+収集データ量_中京圏!F27+収集データ量_九州地域!F27)</f>
        <v>1613546.5999999999</v>
      </c>
      <c r="G27" s="70">
        <f>(収集データ量_首都圏!G27+収集データ量_近畿圏!G27+収集データ量_中京圏!G27+収集データ量_九州地域!G27)</f>
        <v>702322</v>
      </c>
      <c r="H27" s="70">
        <f>D27+E27+F27+G27</f>
        <v>4122625</v>
      </c>
      <c r="I27" s="70">
        <f>(収集データ量_首都圏!I27+収集データ量_近畿圏!I27+収集データ量_中京圏!I27)</f>
        <v>666813.5</v>
      </c>
      <c r="J27" s="70">
        <f>H27+I27</f>
        <v>4789438.5</v>
      </c>
      <c r="K27" s="70">
        <f>(収集データ量_首都圏!K27+収集データ量_近畿圏!K27+収集データ量_中京圏!K27+収集データ量_九州地域!K27)</f>
        <v>13868720.700000001</v>
      </c>
      <c r="L27" s="70">
        <f>(収集データ量_首都圏!L27+収集データ量_近畿圏!L27+収集データ量_中京圏!L27)</f>
        <v>651986.20000000007</v>
      </c>
      <c r="M27" s="70">
        <f>K27+L27</f>
        <v>14520706.9</v>
      </c>
      <c r="N27" s="70">
        <f>(収集データ量_首都圏!N27+収集データ量_近畿圏!N27+収集データ量_中京圏!N27)</f>
        <v>2244882.8000000003</v>
      </c>
      <c r="O27" s="70">
        <f>M27+N27</f>
        <v>16765589.700000001</v>
      </c>
      <c r="P27" s="72">
        <f>J27+O27</f>
        <v>21555028.200000003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6.5" customHeight="1" x14ac:dyDescent="0.15">
      <c r="A28" s="62"/>
      <c r="B28" s="49">
        <v>4</v>
      </c>
      <c r="C28" s="64"/>
      <c r="D28" s="70">
        <f>(収集データ量_首都圏!D28+収集データ量_近畿圏!D28+収集データ量_中京圏!D28)</f>
        <v>343503.9</v>
      </c>
      <c r="E28" s="70">
        <f>(収集データ量_首都圏!E28+収集データ量_近畿圏!E28+収集データ量_中京圏!E28+収集データ量_九州地域!E28)</f>
        <v>1917620.4</v>
      </c>
      <c r="F28" s="70">
        <f>(収集データ量_首都圏!F28+収集データ量_近畿圏!F28+収集データ量_中京圏!F28+収集データ量_九州地域!F28)</f>
        <v>1849222.5999999999</v>
      </c>
      <c r="G28" s="70">
        <f>(収集データ量_首都圏!G28+収集データ量_近畿圏!G28+収集データ量_中京圏!G28+収集データ量_九州地域!G28)</f>
        <v>1092982.5999999999</v>
      </c>
      <c r="H28" s="70">
        <f>D28+E28+F28+G28</f>
        <v>5203329.4999999991</v>
      </c>
      <c r="I28" s="70">
        <f>(収集データ量_首都圏!I28+収集データ量_近畿圏!I28+収集データ量_中京圏!I28)</f>
        <v>770899</v>
      </c>
      <c r="J28" s="70">
        <f>H28+I28</f>
        <v>5974228.4999999991</v>
      </c>
      <c r="K28" s="70">
        <f>(収集データ量_首都圏!K28+収集データ量_近畿圏!K28+収集データ量_中京圏!K28+収集データ量_九州地域!K28)</f>
        <v>14625214.100000001</v>
      </c>
      <c r="L28" s="70">
        <f>(収集データ量_首都圏!L28+収集データ量_近畿圏!L28+収集データ量_中京圏!L28)</f>
        <v>535092.19999999995</v>
      </c>
      <c r="M28" s="70">
        <f>K28+L28</f>
        <v>15160306.300000001</v>
      </c>
      <c r="N28" s="70">
        <f>(収集データ量_首都圏!N28+収集データ量_近畿圏!N28+収集データ量_中京圏!N28)</f>
        <v>3327798.6</v>
      </c>
      <c r="O28" s="70">
        <f>M28+N28</f>
        <v>18488104.900000002</v>
      </c>
      <c r="P28" s="72">
        <f>J28+O28</f>
        <v>24462333.400000002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6.5" customHeight="1" x14ac:dyDescent="0.15">
      <c r="A29" s="62"/>
      <c r="B29" s="49">
        <v>5</v>
      </c>
      <c r="C29" s="64"/>
      <c r="D29" s="70">
        <f>(収集データ量_首都圏!D29+収集データ量_近畿圏!D29+収集データ量_中京圏!D29)</f>
        <v>474802.19999999995</v>
      </c>
      <c r="E29" s="59">
        <f>(収集データ量_首都圏!E29+収集データ量_近畿圏!E29+収集データ量_中京圏!E29+収集データ量_九州地域!E29)</f>
        <v>2299054.2999999998</v>
      </c>
      <c r="F29" s="59">
        <f>(収集データ量_首都圏!F29+収集データ量_近畿圏!F29+収集データ量_中京圏!F29+収集データ量_九州地域!F29)</f>
        <v>2301602.7000000002</v>
      </c>
      <c r="G29" s="59">
        <f>(収集データ量_首都圏!G29+収集データ量_近畿圏!G29+収集データ量_中京圏!G29+収集データ量_九州地域!G29)</f>
        <v>1250175.9000000001</v>
      </c>
      <c r="H29" s="59">
        <f>D29+E29+F29+G29</f>
        <v>6325635.1000000006</v>
      </c>
      <c r="I29" s="59">
        <f>(収集データ量_首都圏!I29+収集データ量_近畿圏!I29+収集データ量_中京圏!I29)</f>
        <v>955334.20000000007</v>
      </c>
      <c r="J29" s="59">
        <f>H29+I29</f>
        <v>7280969.3000000007</v>
      </c>
      <c r="K29" s="59">
        <f>(収集データ量_首都圏!K29+収集データ量_近畿圏!K29+収集データ量_中京圏!K29+収集データ量_九州地域!K29)</f>
        <v>15920603.5</v>
      </c>
      <c r="L29" s="59">
        <f>(収集データ量_首都圏!L29+収集データ量_近畿圏!L29+収集データ量_中京圏!L29)</f>
        <v>736709.10000000009</v>
      </c>
      <c r="M29" s="59">
        <f>K29+L29</f>
        <v>16657312.6</v>
      </c>
      <c r="N29" s="59">
        <f>(収集データ量_首都圏!N29+収集データ量_近畿圏!N29+収集データ量_中京圏!N29)</f>
        <v>3285313.5</v>
      </c>
      <c r="O29" s="59">
        <f>M29+N29</f>
        <v>19942626.100000001</v>
      </c>
      <c r="P29" s="61">
        <f>J29+O29</f>
        <v>27223595.400000002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6.5" customHeight="1" x14ac:dyDescent="0.15">
      <c r="A30" s="73"/>
      <c r="B30" s="56">
        <v>6</v>
      </c>
      <c r="C30" s="113"/>
      <c r="D30" s="69">
        <f>(収集データ量_首都圏!D30+収集データ量_近畿圏!D30+収集データ量_中京圏!D30)</f>
        <v>388822.79999999993</v>
      </c>
      <c r="E30" s="59">
        <f>(収集データ量_首都圏!E30+収集データ量_近畿圏!E30+収集データ量_中京圏!E30+収集データ量_九州地域!E30)</f>
        <v>1759111.7999999998</v>
      </c>
      <c r="F30" s="59">
        <f>(収集データ量_首都圏!F30+収集データ量_近畿圏!F30+収集データ量_中京圏!F30+収集データ量_九州地域!F30)</f>
        <v>1832949.3999999997</v>
      </c>
      <c r="G30" s="59">
        <f>(収集データ量_首都圏!G30+収集データ量_近畿圏!G30+収集データ量_中京圏!G30+収集データ量_九州地域!G30)</f>
        <v>1002178.6</v>
      </c>
      <c r="H30" s="59">
        <f>D30+E30+F30+G30</f>
        <v>4983062.5999999987</v>
      </c>
      <c r="I30" s="59">
        <f>(収集データ量_首都圏!I30+収集データ量_近畿圏!I30+収集データ量_中京圏!I30)</f>
        <v>700399.20000000007</v>
      </c>
      <c r="J30" s="59">
        <f>H30+I30</f>
        <v>5683461.7999999989</v>
      </c>
      <c r="K30" s="59">
        <f>(収集データ量_首都圏!K30+収集データ量_近畿圏!K30+収集データ量_中京圏!K30+収集データ量_九州地域!K30)</f>
        <v>14184409.5</v>
      </c>
      <c r="L30" s="59">
        <f>(収集データ量_首都圏!L30+収集データ量_近畿圏!L30+収集データ量_中京圏!L30)</f>
        <v>827984.09999999986</v>
      </c>
      <c r="M30" s="59">
        <f>K30+L30</f>
        <v>15012393.6</v>
      </c>
      <c r="N30" s="59">
        <f>(収集データ量_首都圏!N30+収集データ量_近畿圏!N30+収集データ量_中京圏!N30)</f>
        <v>2898849.1999999997</v>
      </c>
      <c r="O30" s="59">
        <f>M30+N30</f>
        <v>17911242.800000001</v>
      </c>
      <c r="P30" s="61">
        <f>J30+O30</f>
        <v>23594704.600000001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15">
      <c r="A31" s="74"/>
      <c r="B31" s="74"/>
      <c r="C31" s="75" t="s">
        <v>63</v>
      </c>
      <c r="D31" s="76" t="s">
        <v>64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15">
      <c r="A33" s="34"/>
      <c r="D33" s="78"/>
      <c r="E33" s="78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15"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15">
      <c r="B35" s="34"/>
      <c r="C35" s="34"/>
      <c r="D35" s="63"/>
      <c r="E35" s="77"/>
      <c r="F35" s="77"/>
      <c r="G35" s="77"/>
      <c r="H35" s="77"/>
      <c r="I35" s="77"/>
      <c r="J35" s="77"/>
      <c r="K35" s="77"/>
      <c r="L35" s="77"/>
      <c r="M35" s="77"/>
      <c r="N35" s="80"/>
      <c r="O35" s="77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15">
      <c r="B36" s="34"/>
      <c r="C36" s="34"/>
      <c r="D36" s="78"/>
      <c r="E36" s="81"/>
      <c r="F36" s="81"/>
      <c r="G36" s="81"/>
      <c r="H36" s="77"/>
      <c r="I36" s="80"/>
      <c r="J36" s="77"/>
      <c r="K36" s="77"/>
      <c r="L36" s="80"/>
      <c r="M36" s="77"/>
      <c r="N36" s="82"/>
      <c r="O36" s="77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15">
      <c r="D37" s="80"/>
      <c r="E37" s="82"/>
      <c r="F37" s="82"/>
      <c r="G37" s="82"/>
      <c r="H37" s="77"/>
      <c r="I37" s="82"/>
      <c r="J37" s="77"/>
      <c r="K37" s="77"/>
      <c r="L37" s="82"/>
      <c r="M37" s="77"/>
      <c r="N37" s="79"/>
      <c r="O37" s="77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15">
      <c r="D38" s="82"/>
      <c r="E38" s="79"/>
      <c r="F38" s="79"/>
      <c r="G38" s="79"/>
      <c r="H38" s="77"/>
      <c r="I38" s="79"/>
      <c r="J38" s="77"/>
      <c r="K38" s="77"/>
      <c r="L38" s="79"/>
      <c r="M38" s="77"/>
      <c r="N38" s="78"/>
      <c r="O38" s="77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15">
      <c r="D39" s="78"/>
      <c r="E39" s="81"/>
      <c r="F39" s="81"/>
      <c r="G39" s="81"/>
      <c r="H39" s="34"/>
      <c r="I39" s="78"/>
      <c r="J39" s="34"/>
      <c r="K39" s="80"/>
      <c r="L39" s="78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15">
      <c r="D40" s="34"/>
      <c r="E40" s="78"/>
      <c r="F40" s="78"/>
      <c r="G40" s="78"/>
      <c r="H40" s="34"/>
      <c r="I40" s="34"/>
      <c r="J40" s="34"/>
      <c r="K40" s="78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15"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15"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15"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15"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15"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15"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15"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15"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7:33" x14ac:dyDescent="0.15"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7:33" x14ac:dyDescent="0.15"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7:33" x14ac:dyDescent="0.15"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7:33" x14ac:dyDescent="0.15"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32" ht="15" customHeight="1" x14ac:dyDescent="0.15">
      <c r="B1" s="362"/>
      <c r="C1" s="362"/>
      <c r="D1" s="362"/>
    </row>
    <row r="2" spans="2:32" ht="12.75" customHeight="1" x14ac:dyDescent="0.15">
      <c r="B2" s="149" t="str">
        <f>近乳23!B2</f>
        <v>(3)乳牛チルド「2」の品目別価格　（つづき）</v>
      </c>
      <c r="C2" s="331"/>
      <c r="D2" s="331"/>
    </row>
    <row r="3" spans="2:32" ht="12.75" customHeight="1" x14ac:dyDescent="0.15">
      <c r="B3" s="331"/>
      <c r="C3" s="331"/>
      <c r="D3" s="331"/>
      <c r="X3" s="150" t="s">
        <v>148</v>
      </c>
      <c r="Z3" s="148"/>
      <c r="AA3" s="148"/>
      <c r="AB3" s="148"/>
      <c r="AC3" s="148"/>
      <c r="AD3" s="148"/>
      <c r="AE3" s="148"/>
      <c r="AF3" s="148"/>
    </row>
    <row r="4" spans="2:32" ht="3.75" customHeight="1" x14ac:dyDescent="0.15">
      <c r="B4" s="166"/>
      <c r="C4" s="166"/>
      <c r="D4" s="166"/>
      <c r="E4" s="166"/>
      <c r="F4" s="148"/>
      <c r="I4" s="166"/>
      <c r="J4" s="148"/>
      <c r="M4" s="166"/>
      <c r="N4" s="166"/>
      <c r="O4" s="166"/>
      <c r="P4" s="166"/>
      <c r="Q4" s="166"/>
      <c r="R4" s="166"/>
      <c r="S4" s="166"/>
      <c r="T4" s="166"/>
      <c r="Z4" s="148"/>
      <c r="AA4" s="148"/>
      <c r="AB4" s="148"/>
      <c r="AC4" s="148"/>
      <c r="AD4" s="148"/>
      <c r="AE4" s="148"/>
      <c r="AF4" s="148"/>
    </row>
    <row r="5" spans="2:32" ht="12.75" customHeight="1" x14ac:dyDescent="0.15">
      <c r="B5" s="311"/>
      <c r="C5" s="336" t="s">
        <v>262</v>
      </c>
      <c r="D5" s="337"/>
      <c r="E5" s="338" t="s">
        <v>91</v>
      </c>
      <c r="F5" s="339"/>
      <c r="G5" s="339"/>
      <c r="H5" s="340"/>
      <c r="I5" s="338" t="s">
        <v>297</v>
      </c>
      <c r="J5" s="339"/>
      <c r="K5" s="339"/>
      <c r="L5" s="340"/>
      <c r="M5" s="338" t="s">
        <v>104</v>
      </c>
      <c r="N5" s="339"/>
      <c r="O5" s="339"/>
      <c r="P5" s="340"/>
      <c r="Q5" s="338" t="s">
        <v>298</v>
      </c>
      <c r="R5" s="339"/>
      <c r="S5" s="339"/>
      <c r="T5" s="340"/>
      <c r="U5" s="338" t="s">
        <v>299</v>
      </c>
      <c r="V5" s="339"/>
      <c r="W5" s="339"/>
      <c r="X5" s="340"/>
      <c r="Z5" s="170"/>
      <c r="AA5" s="170"/>
      <c r="AB5" s="170"/>
      <c r="AC5" s="170"/>
      <c r="AD5" s="170"/>
      <c r="AE5" s="170"/>
      <c r="AF5" s="170"/>
    </row>
    <row r="6" spans="2:32" ht="12.75" customHeight="1" x14ac:dyDescent="0.15">
      <c r="B6" s="341" t="s">
        <v>265</v>
      </c>
      <c r="C6" s="342"/>
      <c r="D6" s="343"/>
      <c r="E6" s="183" t="s">
        <v>95</v>
      </c>
      <c r="F6" s="162" t="s">
        <v>96</v>
      </c>
      <c r="G6" s="239" t="s">
        <v>97</v>
      </c>
      <c r="H6" s="162" t="s">
        <v>98</v>
      </c>
      <c r="I6" s="183" t="s">
        <v>95</v>
      </c>
      <c r="J6" s="162" t="s">
        <v>96</v>
      </c>
      <c r="K6" s="239" t="s">
        <v>97</v>
      </c>
      <c r="L6" s="162" t="s">
        <v>98</v>
      </c>
      <c r="M6" s="183" t="s">
        <v>95</v>
      </c>
      <c r="N6" s="162" t="s">
        <v>96</v>
      </c>
      <c r="O6" s="239" t="s">
        <v>97</v>
      </c>
      <c r="P6" s="162" t="s">
        <v>98</v>
      </c>
      <c r="Q6" s="183" t="s">
        <v>95</v>
      </c>
      <c r="R6" s="162" t="s">
        <v>96</v>
      </c>
      <c r="S6" s="239" t="s">
        <v>97</v>
      </c>
      <c r="T6" s="162" t="s">
        <v>98</v>
      </c>
      <c r="U6" s="183" t="s">
        <v>95</v>
      </c>
      <c r="V6" s="162" t="s">
        <v>96</v>
      </c>
      <c r="W6" s="239" t="s">
        <v>97</v>
      </c>
      <c r="X6" s="162" t="s">
        <v>98</v>
      </c>
      <c r="Z6" s="170"/>
      <c r="AA6" s="170"/>
      <c r="AB6" s="170"/>
      <c r="AC6" s="170"/>
      <c r="AD6" s="170"/>
      <c r="AE6" s="170"/>
      <c r="AF6" s="170"/>
    </row>
    <row r="7" spans="2:32" ht="12.75" customHeight="1" x14ac:dyDescent="0.15">
      <c r="B7" s="165"/>
      <c r="C7" s="166"/>
      <c r="D7" s="179"/>
      <c r="E7" s="167"/>
      <c r="F7" s="168"/>
      <c r="G7" s="169" t="s">
        <v>99</v>
      </c>
      <c r="H7" s="168"/>
      <c r="I7" s="167"/>
      <c r="J7" s="168"/>
      <c r="K7" s="169" t="s">
        <v>99</v>
      </c>
      <c r="L7" s="168"/>
      <c r="M7" s="167"/>
      <c r="N7" s="168"/>
      <c r="O7" s="169" t="s">
        <v>99</v>
      </c>
      <c r="P7" s="168"/>
      <c r="Q7" s="167"/>
      <c r="R7" s="168"/>
      <c r="S7" s="169" t="s">
        <v>99</v>
      </c>
      <c r="T7" s="168"/>
      <c r="U7" s="167"/>
      <c r="V7" s="168"/>
      <c r="W7" s="169" t="s">
        <v>99</v>
      </c>
      <c r="X7" s="168"/>
      <c r="Z7" s="170"/>
      <c r="AA7" s="170"/>
      <c r="AB7" s="170"/>
      <c r="AC7" s="170"/>
      <c r="AD7" s="170"/>
      <c r="AE7" s="170"/>
      <c r="AF7" s="170"/>
    </row>
    <row r="8" spans="2:32" s="190" customFormat="1" ht="12.75" customHeight="1" x14ac:dyDescent="0.15">
      <c r="B8" s="174" t="s">
        <v>0</v>
      </c>
      <c r="C8" s="332">
        <v>20</v>
      </c>
      <c r="D8" s="149" t="s">
        <v>1</v>
      </c>
      <c r="E8" s="345">
        <v>735</v>
      </c>
      <c r="F8" s="346">
        <v>1155</v>
      </c>
      <c r="G8" s="347">
        <v>884</v>
      </c>
      <c r="H8" s="346">
        <v>166988</v>
      </c>
      <c r="I8" s="357" t="s">
        <v>269</v>
      </c>
      <c r="J8" s="248" t="s">
        <v>269</v>
      </c>
      <c r="K8" s="358" t="s">
        <v>269</v>
      </c>
      <c r="L8" s="248" t="s">
        <v>269</v>
      </c>
      <c r="M8" s="345">
        <v>2310</v>
      </c>
      <c r="N8" s="346">
        <v>3360</v>
      </c>
      <c r="O8" s="347">
        <v>2727</v>
      </c>
      <c r="P8" s="346">
        <v>17585</v>
      </c>
      <c r="Q8" s="345">
        <v>2100</v>
      </c>
      <c r="R8" s="346">
        <v>2625</v>
      </c>
      <c r="S8" s="347">
        <v>2393</v>
      </c>
      <c r="T8" s="346">
        <v>19718</v>
      </c>
      <c r="U8" s="345">
        <v>2352</v>
      </c>
      <c r="V8" s="346">
        <v>3255</v>
      </c>
      <c r="W8" s="347">
        <v>2757</v>
      </c>
      <c r="X8" s="346">
        <v>57802</v>
      </c>
      <c r="Y8" s="149"/>
      <c r="Z8" s="170"/>
      <c r="AA8" s="170"/>
      <c r="AB8" s="170"/>
      <c r="AC8" s="170"/>
      <c r="AD8" s="170"/>
      <c r="AE8" s="170"/>
      <c r="AF8" s="170"/>
    </row>
    <row r="9" spans="2:32" s="190" customFormat="1" ht="12.75" customHeight="1" x14ac:dyDescent="0.15">
      <c r="B9" s="174"/>
      <c r="C9" s="332">
        <v>21</v>
      </c>
      <c r="D9" s="148"/>
      <c r="E9" s="345">
        <v>735</v>
      </c>
      <c r="F9" s="346">
        <v>1213</v>
      </c>
      <c r="G9" s="347">
        <v>887</v>
      </c>
      <c r="H9" s="346">
        <v>139346</v>
      </c>
      <c r="I9" s="357" t="s">
        <v>269</v>
      </c>
      <c r="J9" s="248" t="s">
        <v>269</v>
      </c>
      <c r="K9" s="358" t="s">
        <v>269</v>
      </c>
      <c r="L9" s="248" t="s">
        <v>269</v>
      </c>
      <c r="M9" s="345">
        <v>2310</v>
      </c>
      <c r="N9" s="346">
        <v>3150</v>
      </c>
      <c r="O9" s="347">
        <v>2626</v>
      </c>
      <c r="P9" s="346">
        <v>26880</v>
      </c>
      <c r="Q9" s="345">
        <v>1890</v>
      </c>
      <c r="R9" s="346">
        <v>2647</v>
      </c>
      <c r="S9" s="347">
        <v>2289</v>
      </c>
      <c r="T9" s="346">
        <v>12840</v>
      </c>
      <c r="U9" s="345">
        <v>2310</v>
      </c>
      <c r="V9" s="346">
        <v>3255</v>
      </c>
      <c r="W9" s="347">
        <v>2742</v>
      </c>
      <c r="X9" s="346">
        <v>38690</v>
      </c>
      <c r="Y9" s="149"/>
      <c r="Z9" s="170"/>
      <c r="AA9" s="170"/>
      <c r="AB9" s="170"/>
      <c r="AC9" s="170"/>
      <c r="AD9" s="170"/>
      <c r="AE9" s="170"/>
      <c r="AF9" s="170"/>
    </row>
    <row r="10" spans="2:32" s="190" customFormat="1" ht="12.75" customHeight="1" x14ac:dyDescent="0.15">
      <c r="B10" s="174"/>
      <c r="C10" s="332">
        <v>22</v>
      </c>
      <c r="D10" s="178"/>
      <c r="E10" s="346">
        <v>735</v>
      </c>
      <c r="F10" s="346">
        <v>1155</v>
      </c>
      <c r="G10" s="348">
        <v>892</v>
      </c>
      <c r="H10" s="346">
        <v>123235</v>
      </c>
      <c r="I10" s="248" t="s">
        <v>269</v>
      </c>
      <c r="J10" s="248" t="s">
        <v>269</v>
      </c>
      <c r="K10" s="248" t="s">
        <v>269</v>
      </c>
      <c r="L10" s="248" t="s">
        <v>269</v>
      </c>
      <c r="M10" s="348">
        <v>2415</v>
      </c>
      <c r="N10" s="346">
        <v>3150</v>
      </c>
      <c r="O10" s="346">
        <v>2711</v>
      </c>
      <c r="P10" s="346">
        <v>28410</v>
      </c>
      <c r="Q10" s="346">
        <v>2100</v>
      </c>
      <c r="R10" s="346">
        <v>2625</v>
      </c>
      <c r="S10" s="346">
        <v>2364</v>
      </c>
      <c r="T10" s="346">
        <v>18937</v>
      </c>
      <c r="U10" s="346">
        <v>2520</v>
      </c>
      <c r="V10" s="348">
        <v>3255</v>
      </c>
      <c r="W10" s="346">
        <v>2759</v>
      </c>
      <c r="X10" s="348">
        <v>40637</v>
      </c>
      <c r="Y10" s="149"/>
      <c r="Z10" s="347"/>
      <c r="AA10" s="189"/>
      <c r="AB10" s="189"/>
      <c r="AC10" s="189"/>
      <c r="AD10" s="189"/>
      <c r="AE10" s="189"/>
      <c r="AF10" s="189"/>
    </row>
    <row r="11" spans="2:32" s="190" customFormat="1" ht="12.75" customHeight="1" x14ac:dyDescent="0.15">
      <c r="B11" s="349"/>
      <c r="C11" s="309">
        <v>23</v>
      </c>
      <c r="D11" s="179"/>
      <c r="E11" s="180">
        <v>630</v>
      </c>
      <c r="F11" s="180">
        <v>1050</v>
      </c>
      <c r="G11" s="180">
        <v>806.79924428051913</v>
      </c>
      <c r="H11" s="180">
        <v>112971.1</v>
      </c>
      <c r="I11" s="417" t="s">
        <v>269</v>
      </c>
      <c r="J11" s="417" t="s">
        <v>269</v>
      </c>
      <c r="K11" s="417" t="s">
        <v>269</v>
      </c>
      <c r="L11" s="417" t="s">
        <v>269</v>
      </c>
      <c r="M11" s="180">
        <v>2257.5</v>
      </c>
      <c r="N11" s="180">
        <v>2992.5</v>
      </c>
      <c r="O11" s="180">
        <v>2499.8696063737475</v>
      </c>
      <c r="P11" s="180">
        <v>39732.6</v>
      </c>
      <c r="Q11" s="180">
        <v>1995</v>
      </c>
      <c r="R11" s="180">
        <v>2933.7000000000003</v>
      </c>
      <c r="S11" s="180">
        <v>2334.2493825851134</v>
      </c>
      <c r="T11" s="180">
        <v>18906.3</v>
      </c>
      <c r="U11" s="180">
        <v>2310</v>
      </c>
      <c r="V11" s="180">
        <v>3150</v>
      </c>
      <c r="W11" s="180">
        <v>2678.7873586784604</v>
      </c>
      <c r="X11" s="181">
        <v>52669.000000000015</v>
      </c>
      <c r="Y11" s="149"/>
      <c r="Z11" s="170"/>
      <c r="AA11" s="170"/>
      <c r="AB11" s="170"/>
      <c r="AC11" s="170"/>
      <c r="AD11" s="170"/>
      <c r="AE11" s="189"/>
      <c r="AF11" s="189"/>
    </row>
    <row r="12" spans="2:32" ht="12.75" customHeight="1" x14ac:dyDescent="0.15">
      <c r="B12" s="174" t="s">
        <v>294</v>
      </c>
      <c r="C12" s="332">
        <v>6</v>
      </c>
      <c r="D12" s="178" t="s">
        <v>295</v>
      </c>
      <c r="E12" s="346">
        <v>851.55000000000007</v>
      </c>
      <c r="F12" s="346">
        <v>1050</v>
      </c>
      <c r="G12" s="346">
        <v>905.84011411560425</v>
      </c>
      <c r="H12" s="346">
        <v>8825.4</v>
      </c>
      <c r="I12" s="248">
        <v>0</v>
      </c>
      <c r="J12" s="248">
        <v>0</v>
      </c>
      <c r="K12" s="248">
        <v>0</v>
      </c>
      <c r="L12" s="248">
        <v>0</v>
      </c>
      <c r="M12" s="346">
        <v>2310</v>
      </c>
      <c r="N12" s="346">
        <v>2940</v>
      </c>
      <c r="O12" s="346">
        <v>2489.6250396643522</v>
      </c>
      <c r="P12" s="346">
        <v>4211.1000000000004</v>
      </c>
      <c r="Q12" s="346">
        <v>2100</v>
      </c>
      <c r="R12" s="346">
        <v>2730</v>
      </c>
      <c r="S12" s="346">
        <v>2441.3500114757862</v>
      </c>
      <c r="T12" s="346">
        <v>2013.3</v>
      </c>
      <c r="U12" s="346">
        <v>2625</v>
      </c>
      <c r="V12" s="348">
        <v>3016.65</v>
      </c>
      <c r="W12" s="346">
        <v>2798.7746510081975</v>
      </c>
      <c r="X12" s="348">
        <v>4238</v>
      </c>
      <c r="Z12" s="148"/>
      <c r="AA12" s="148"/>
      <c r="AB12" s="148"/>
      <c r="AC12" s="148"/>
      <c r="AD12" s="148"/>
      <c r="AE12" s="148"/>
      <c r="AF12" s="148"/>
    </row>
    <row r="13" spans="2:32" ht="12.75" customHeight="1" x14ac:dyDescent="0.15">
      <c r="B13" s="174"/>
      <c r="C13" s="332">
        <v>7</v>
      </c>
      <c r="D13" s="178"/>
      <c r="E13" s="346">
        <v>735</v>
      </c>
      <c r="F13" s="346">
        <v>925.05000000000007</v>
      </c>
      <c r="G13" s="346">
        <v>821.95401934815129</v>
      </c>
      <c r="H13" s="346">
        <v>7329.7</v>
      </c>
      <c r="I13" s="248">
        <v>0</v>
      </c>
      <c r="J13" s="248">
        <v>0</v>
      </c>
      <c r="K13" s="248">
        <v>0</v>
      </c>
      <c r="L13" s="248">
        <v>0</v>
      </c>
      <c r="M13" s="348">
        <v>2257.5</v>
      </c>
      <c r="N13" s="346">
        <v>2730</v>
      </c>
      <c r="O13" s="346">
        <v>2474.3974877794703</v>
      </c>
      <c r="P13" s="346">
        <v>2847.1</v>
      </c>
      <c r="Q13" s="346">
        <v>1995</v>
      </c>
      <c r="R13" s="346">
        <v>2562</v>
      </c>
      <c r="S13" s="346">
        <v>2278.5562326869804</v>
      </c>
      <c r="T13" s="346">
        <v>1193.7</v>
      </c>
      <c r="U13" s="346">
        <v>2520</v>
      </c>
      <c r="V13" s="346">
        <v>3016.65</v>
      </c>
      <c r="W13" s="346">
        <v>2614.1611400687584</v>
      </c>
      <c r="X13" s="348">
        <v>1896.1</v>
      </c>
      <c r="Z13" s="148"/>
      <c r="AA13" s="148"/>
      <c r="AB13" s="148"/>
      <c r="AC13" s="148"/>
      <c r="AD13" s="148"/>
      <c r="AE13" s="148"/>
      <c r="AF13" s="148"/>
    </row>
    <row r="14" spans="2:32" ht="12.75" customHeight="1" x14ac:dyDescent="0.15">
      <c r="B14" s="174"/>
      <c r="C14" s="332">
        <v>8</v>
      </c>
      <c r="D14" s="178"/>
      <c r="E14" s="346">
        <v>735</v>
      </c>
      <c r="F14" s="346">
        <v>951.30000000000007</v>
      </c>
      <c r="G14" s="346">
        <v>801.72926170093092</v>
      </c>
      <c r="H14" s="346">
        <v>8778.5</v>
      </c>
      <c r="I14" s="248">
        <v>0</v>
      </c>
      <c r="J14" s="248">
        <v>0</v>
      </c>
      <c r="K14" s="248">
        <v>0</v>
      </c>
      <c r="L14" s="248">
        <v>0</v>
      </c>
      <c r="M14" s="346">
        <v>2310</v>
      </c>
      <c r="N14" s="346">
        <v>2730</v>
      </c>
      <c r="O14" s="346">
        <v>2468.0516069221253</v>
      </c>
      <c r="P14" s="346">
        <v>4135.8</v>
      </c>
      <c r="Q14" s="346">
        <v>2205</v>
      </c>
      <c r="R14" s="346">
        <v>2205</v>
      </c>
      <c r="S14" s="346">
        <v>2205</v>
      </c>
      <c r="T14" s="346">
        <v>1890.5</v>
      </c>
      <c r="U14" s="346">
        <v>2310</v>
      </c>
      <c r="V14" s="346">
        <v>3016.65</v>
      </c>
      <c r="W14" s="346">
        <v>2615.8998811141296</v>
      </c>
      <c r="X14" s="348">
        <v>2007.1</v>
      </c>
    </row>
    <row r="15" spans="2:32" ht="12.75" customHeight="1" x14ac:dyDescent="0.15">
      <c r="B15" s="174"/>
      <c r="C15" s="332">
        <v>9</v>
      </c>
      <c r="D15" s="178"/>
      <c r="E15" s="346">
        <v>735</v>
      </c>
      <c r="F15" s="346">
        <v>951.30000000000007</v>
      </c>
      <c r="G15" s="346">
        <v>818.44598418257362</v>
      </c>
      <c r="H15" s="346">
        <v>6461.6</v>
      </c>
      <c r="I15" s="248">
        <v>0</v>
      </c>
      <c r="J15" s="248">
        <v>0</v>
      </c>
      <c r="K15" s="248">
        <v>0</v>
      </c>
      <c r="L15" s="248">
        <v>0</v>
      </c>
      <c r="M15" s="346">
        <v>2310</v>
      </c>
      <c r="N15" s="346">
        <v>2730</v>
      </c>
      <c r="O15" s="346">
        <v>2484.3670212765978</v>
      </c>
      <c r="P15" s="346">
        <v>2815.6</v>
      </c>
      <c r="Q15" s="346">
        <v>1680</v>
      </c>
      <c r="R15" s="346">
        <v>2572.5</v>
      </c>
      <c r="S15" s="346">
        <v>2187.8177948925818</v>
      </c>
      <c r="T15" s="346">
        <v>933.3</v>
      </c>
      <c r="U15" s="346">
        <v>2310</v>
      </c>
      <c r="V15" s="346">
        <v>2891.7000000000003</v>
      </c>
      <c r="W15" s="346">
        <v>2496.1634360334629</v>
      </c>
      <c r="X15" s="346">
        <v>1330.2</v>
      </c>
    </row>
    <row r="16" spans="2:32" ht="12.75" customHeight="1" x14ac:dyDescent="0.15">
      <c r="B16" s="174"/>
      <c r="C16" s="332">
        <v>10</v>
      </c>
      <c r="D16" s="178"/>
      <c r="E16" s="346">
        <v>735</v>
      </c>
      <c r="F16" s="346">
        <v>945</v>
      </c>
      <c r="G16" s="346">
        <v>782.93065719297647</v>
      </c>
      <c r="H16" s="348">
        <v>9853.2999999999993</v>
      </c>
      <c r="I16" s="248">
        <v>0</v>
      </c>
      <c r="J16" s="248">
        <v>0</v>
      </c>
      <c r="K16" s="248">
        <v>0</v>
      </c>
      <c r="L16" s="248">
        <v>0</v>
      </c>
      <c r="M16" s="346">
        <v>2625</v>
      </c>
      <c r="N16" s="346">
        <v>2625</v>
      </c>
      <c r="O16" s="346">
        <v>2625</v>
      </c>
      <c r="P16" s="346">
        <v>3673.5</v>
      </c>
      <c r="Q16" s="346">
        <v>2100</v>
      </c>
      <c r="R16" s="346">
        <v>2933.7000000000003</v>
      </c>
      <c r="S16" s="346">
        <v>2488.1334289813485</v>
      </c>
      <c r="T16" s="346">
        <v>934.1</v>
      </c>
      <c r="U16" s="346">
        <v>2415</v>
      </c>
      <c r="V16" s="346">
        <v>3016.65</v>
      </c>
      <c r="W16" s="346">
        <v>2744.3547692307716</v>
      </c>
      <c r="X16" s="348">
        <v>2734.5</v>
      </c>
    </row>
    <row r="17" spans="2:25" ht="12.75" customHeight="1" x14ac:dyDescent="0.15">
      <c r="B17" s="174"/>
      <c r="C17" s="332">
        <v>11</v>
      </c>
      <c r="D17" s="178"/>
      <c r="E17" s="346">
        <v>735</v>
      </c>
      <c r="F17" s="346">
        <v>945</v>
      </c>
      <c r="G17" s="346">
        <v>791.81553460624923</v>
      </c>
      <c r="H17" s="346">
        <v>10856.4</v>
      </c>
      <c r="I17" s="249">
        <v>0</v>
      </c>
      <c r="J17" s="248">
        <v>0</v>
      </c>
      <c r="K17" s="248">
        <v>0</v>
      </c>
      <c r="L17" s="248">
        <v>0</v>
      </c>
      <c r="M17" s="346">
        <v>2415</v>
      </c>
      <c r="N17" s="346">
        <v>2730</v>
      </c>
      <c r="O17" s="346">
        <v>2473.892147279244</v>
      </c>
      <c r="P17" s="346">
        <v>2027.4</v>
      </c>
      <c r="Q17" s="346">
        <v>2100</v>
      </c>
      <c r="R17" s="348">
        <v>2923.2000000000003</v>
      </c>
      <c r="S17" s="346">
        <v>2325.3618771726533</v>
      </c>
      <c r="T17" s="346">
        <v>1191.9000000000001</v>
      </c>
      <c r="U17" s="346">
        <v>2415</v>
      </c>
      <c r="V17" s="348">
        <v>3016.65</v>
      </c>
      <c r="W17" s="346">
        <v>2854.6379062543465</v>
      </c>
      <c r="X17" s="346">
        <v>7893.2</v>
      </c>
    </row>
    <row r="18" spans="2:25" ht="12.75" customHeight="1" x14ac:dyDescent="0.15">
      <c r="B18" s="174"/>
      <c r="C18" s="332">
        <v>12</v>
      </c>
      <c r="D18" s="178"/>
      <c r="E18" s="346">
        <v>630</v>
      </c>
      <c r="F18" s="346">
        <v>1008</v>
      </c>
      <c r="G18" s="346">
        <v>758.9021696252463</v>
      </c>
      <c r="H18" s="346">
        <v>10088.1</v>
      </c>
      <c r="I18" s="248">
        <v>0</v>
      </c>
      <c r="J18" s="248">
        <v>0</v>
      </c>
      <c r="K18" s="248">
        <v>0</v>
      </c>
      <c r="L18" s="248">
        <v>0</v>
      </c>
      <c r="M18" s="346">
        <v>2310</v>
      </c>
      <c r="N18" s="346">
        <v>2835</v>
      </c>
      <c r="O18" s="346">
        <v>2474.3130813764392</v>
      </c>
      <c r="P18" s="346">
        <v>2891.5</v>
      </c>
      <c r="Q18" s="346">
        <v>1995</v>
      </c>
      <c r="R18" s="346">
        <v>2761.5</v>
      </c>
      <c r="S18" s="346">
        <v>2183.5647492207436</v>
      </c>
      <c r="T18" s="346">
        <v>3259.9</v>
      </c>
      <c r="U18" s="346">
        <v>2310</v>
      </c>
      <c r="V18" s="346">
        <v>2891.7000000000003</v>
      </c>
      <c r="W18" s="346">
        <v>2467.8311563060465</v>
      </c>
      <c r="X18" s="348">
        <v>13580.2</v>
      </c>
    </row>
    <row r="19" spans="2:25" ht="12.75" customHeight="1" x14ac:dyDescent="0.15">
      <c r="B19" s="174" t="s">
        <v>296</v>
      </c>
      <c r="C19" s="332">
        <v>1</v>
      </c>
      <c r="D19" s="178" t="s">
        <v>295</v>
      </c>
      <c r="E19" s="346">
        <v>0</v>
      </c>
      <c r="F19" s="346">
        <v>0</v>
      </c>
      <c r="G19" s="346">
        <v>0</v>
      </c>
      <c r="H19" s="346">
        <v>9345.1</v>
      </c>
      <c r="I19" s="248">
        <v>0</v>
      </c>
      <c r="J19" s="248">
        <v>0</v>
      </c>
      <c r="K19" s="248">
        <v>0</v>
      </c>
      <c r="L19" s="248">
        <v>0</v>
      </c>
      <c r="M19" s="346">
        <v>0</v>
      </c>
      <c r="N19" s="346">
        <v>0</v>
      </c>
      <c r="O19" s="346">
        <v>0</v>
      </c>
      <c r="P19" s="346">
        <v>2809.6</v>
      </c>
      <c r="Q19" s="346">
        <v>0</v>
      </c>
      <c r="R19" s="346">
        <v>0</v>
      </c>
      <c r="S19" s="346">
        <v>0</v>
      </c>
      <c r="T19" s="346">
        <v>1418.2</v>
      </c>
      <c r="U19" s="346">
        <v>0</v>
      </c>
      <c r="V19" s="346">
        <v>0</v>
      </c>
      <c r="W19" s="346">
        <v>0</v>
      </c>
      <c r="X19" s="348">
        <v>4625.8999999999996</v>
      </c>
    </row>
    <row r="20" spans="2:25" ht="12.75" customHeight="1" x14ac:dyDescent="0.15">
      <c r="B20" s="174"/>
      <c r="C20" s="332">
        <v>2</v>
      </c>
      <c r="D20" s="178"/>
      <c r="E20" s="346">
        <v>630</v>
      </c>
      <c r="F20" s="346">
        <v>890.40000000000009</v>
      </c>
      <c r="G20" s="346">
        <v>739.07614436619713</v>
      </c>
      <c r="H20" s="346">
        <v>9348.4</v>
      </c>
      <c r="I20" s="248">
        <v>0</v>
      </c>
      <c r="J20" s="248">
        <v>0</v>
      </c>
      <c r="K20" s="248">
        <v>0</v>
      </c>
      <c r="L20" s="248">
        <v>0</v>
      </c>
      <c r="M20" s="346">
        <v>2310</v>
      </c>
      <c r="N20" s="346">
        <v>2625</v>
      </c>
      <c r="O20" s="346">
        <v>2386.6408794788267</v>
      </c>
      <c r="P20" s="346">
        <v>2032.1</v>
      </c>
      <c r="Q20" s="346">
        <v>1995</v>
      </c>
      <c r="R20" s="346">
        <v>2590.35</v>
      </c>
      <c r="S20" s="346">
        <v>2271.9551569506725</v>
      </c>
      <c r="T20" s="346">
        <v>905.1</v>
      </c>
      <c r="U20" s="346">
        <v>2100</v>
      </c>
      <c r="V20" s="346">
        <v>2730</v>
      </c>
      <c r="W20" s="346">
        <v>2401.2320470798577</v>
      </c>
      <c r="X20" s="346">
        <v>1664.5</v>
      </c>
    </row>
    <row r="21" spans="2:25" ht="12.75" customHeight="1" x14ac:dyDescent="0.15">
      <c r="B21" s="174"/>
      <c r="C21" s="332">
        <v>3</v>
      </c>
      <c r="D21" s="178"/>
      <c r="E21" s="346">
        <v>630</v>
      </c>
      <c r="F21" s="346">
        <v>896.7</v>
      </c>
      <c r="G21" s="346">
        <v>760.70556928820042</v>
      </c>
      <c r="H21" s="346">
        <v>8447.5</v>
      </c>
      <c r="I21" s="248">
        <v>0</v>
      </c>
      <c r="J21" s="248">
        <v>0</v>
      </c>
      <c r="K21" s="248">
        <v>0</v>
      </c>
      <c r="L21" s="248">
        <v>0</v>
      </c>
      <c r="M21" s="346">
        <v>2205</v>
      </c>
      <c r="N21" s="346">
        <v>2625</v>
      </c>
      <c r="O21" s="346">
        <v>2462.2029488291405</v>
      </c>
      <c r="P21" s="346">
        <v>2213.3000000000002</v>
      </c>
      <c r="Q21" s="346">
        <v>1890</v>
      </c>
      <c r="R21" s="346">
        <v>2625</v>
      </c>
      <c r="S21" s="346">
        <v>2226.8180925360107</v>
      </c>
      <c r="T21" s="346">
        <v>1530.3</v>
      </c>
      <c r="U21" s="346">
        <v>1995</v>
      </c>
      <c r="V21" s="346">
        <v>2730</v>
      </c>
      <c r="W21" s="346">
        <v>2419.2682008103316</v>
      </c>
      <c r="X21" s="348">
        <v>2715.1</v>
      </c>
    </row>
    <row r="22" spans="2:25" ht="12.75" customHeight="1" x14ac:dyDescent="0.15">
      <c r="B22" s="174"/>
      <c r="C22" s="332">
        <v>4</v>
      </c>
      <c r="D22" s="178"/>
      <c r="E22" s="346">
        <v>630</v>
      </c>
      <c r="F22" s="346">
        <v>892.5</v>
      </c>
      <c r="G22" s="346">
        <v>713.6732126141178</v>
      </c>
      <c r="H22" s="346">
        <v>21913.200000000001</v>
      </c>
      <c r="I22" s="248">
        <v>0</v>
      </c>
      <c r="J22" s="248">
        <v>0</v>
      </c>
      <c r="K22" s="248">
        <v>0</v>
      </c>
      <c r="L22" s="248">
        <v>0</v>
      </c>
      <c r="M22" s="346">
        <v>2205</v>
      </c>
      <c r="N22" s="346">
        <v>2625</v>
      </c>
      <c r="O22" s="346">
        <v>2352.2375016064766</v>
      </c>
      <c r="P22" s="346">
        <v>3692.6</v>
      </c>
      <c r="Q22" s="346">
        <v>1785</v>
      </c>
      <c r="R22" s="346">
        <v>2625</v>
      </c>
      <c r="S22" s="346">
        <v>2216.6090592935352</v>
      </c>
      <c r="T22" s="346">
        <v>6491.9</v>
      </c>
      <c r="U22" s="346">
        <v>1890</v>
      </c>
      <c r="V22" s="346">
        <v>2730</v>
      </c>
      <c r="W22" s="346">
        <v>2279.0935407215347</v>
      </c>
      <c r="X22" s="348">
        <v>6616.2</v>
      </c>
    </row>
    <row r="23" spans="2:25" ht="12.75" customHeight="1" x14ac:dyDescent="0.15">
      <c r="B23" s="174"/>
      <c r="C23" s="332">
        <v>5</v>
      </c>
      <c r="D23" s="178"/>
      <c r="E23" s="346">
        <v>630</v>
      </c>
      <c r="F23" s="346">
        <v>735</v>
      </c>
      <c r="G23" s="346">
        <v>679.59733999821458</v>
      </c>
      <c r="H23" s="346">
        <v>19807.900000000001</v>
      </c>
      <c r="I23" s="248">
        <v>0</v>
      </c>
      <c r="J23" s="248">
        <v>0</v>
      </c>
      <c r="K23" s="248">
        <v>0</v>
      </c>
      <c r="L23" s="248">
        <v>0</v>
      </c>
      <c r="M23" s="346">
        <v>0</v>
      </c>
      <c r="N23" s="346">
        <v>0</v>
      </c>
      <c r="O23" s="346">
        <v>0</v>
      </c>
      <c r="P23" s="346">
        <v>1901.4</v>
      </c>
      <c r="Q23" s="346">
        <v>1890</v>
      </c>
      <c r="R23" s="346">
        <v>2310</v>
      </c>
      <c r="S23" s="346">
        <v>2151.0198620689653</v>
      </c>
      <c r="T23" s="346">
        <v>5620</v>
      </c>
      <c r="U23" s="346">
        <v>1890</v>
      </c>
      <c r="V23" s="346">
        <v>2520</v>
      </c>
      <c r="W23" s="346">
        <v>2236.0562311029312</v>
      </c>
      <c r="X23" s="348">
        <v>5964.3</v>
      </c>
    </row>
    <row r="24" spans="2:25" ht="12.75" customHeight="1" x14ac:dyDescent="0.15">
      <c r="B24" s="349"/>
      <c r="C24" s="309">
        <v>6</v>
      </c>
      <c r="D24" s="179"/>
      <c r="E24" s="350">
        <v>1050</v>
      </c>
      <c r="F24" s="350">
        <v>1365</v>
      </c>
      <c r="G24" s="351">
        <v>1118.7259146341466</v>
      </c>
      <c r="H24" s="350">
        <v>15275.3</v>
      </c>
      <c r="I24" s="250">
        <v>0</v>
      </c>
      <c r="J24" s="250">
        <v>0</v>
      </c>
      <c r="K24" s="250">
        <v>0</v>
      </c>
      <c r="L24" s="250">
        <v>0</v>
      </c>
      <c r="M24" s="350">
        <v>0</v>
      </c>
      <c r="N24" s="350">
        <v>0</v>
      </c>
      <c r="O24" s="350">
        <v>0</v>
      </c>
      <c r="P24" s="350">
        <v>1320.3</v>
      </c>
      <c r="Q24" s="350">
        <v>1890</v>
      </c>
      <c r="R24" s="350">
        <v>2887.5</v>
      </c>
      <c r="S24" s="350">
        <v>2289.7509444852562</v>
      </c>
      <c r="T24" s="350">
        <v>5019.5</v>
      </c>
      <c r="U24" s="350">
        <v>2100</v>
      </c>
      <c r="V24" s="350">
        <v>3570</v>
      </c>
      <c r="W24" s="350">
        <v>2390.2910088738863</v>
      </c>
      <c r="X24" s="351">
        <v>5442</v>
      </c>
    </row>
    <row r="25" spans="2:25" ht="12.75" customHeight="1" x14ac:dyDescent="0.15">
      <c r="B25" s="173"/>
      <c r="C25" s="352" t="s">
        <v>262</v>
      </c>
      <c r="D25" s="353"/>
      <c r="E25" s="354" t="s">
        <v>272</v>
      </c>
      <c r="F25" s="355"/>
      <c r="G25" s="355"/>
      <c r="H25" s="356"/>
      <c r="I25" s="418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148"/>
    </row>
    <row r="26" spans="2:25" ht="12.75" customHeight="1" x14ac:dyDescent="0.15">
      <c r="B26" s="341" t="s">
        <v>265</v>
      </c>
      <c r="C26" s="342"/>
      <c r="D26" s="343"/>
      <c r="E26" s="183" t="s">
        <v>95</v>
      </c>
      <c r="F26" s="162" t="s">
        <v>96</v>
      </c>
      <c r="G26" s="239" t="s">
        <v>97</v>
      </c>
      <c r="H26" s="162" t="s">
        <v>98</v>
      </c>
      <c r="I26" s="172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347"/>
      <c r="Y26" s="148"/>
    </row>
    <row r="27" spans="2:25" ht="12.75" customHeight="1" x14ac:dyDescent="0.15">
      <c r="B27" s="165"/>
      <c r="C27" s="166"/>
      <c r="D27" s="179"/>
      <c r="E27" s="167"/>
      <c r="F27" s="168"/>
      <c r="G27" s="169" t="s">
        <v>99</v>
      </c>
      <c r="H27" s="168"/>
      <c r="I27" s="172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347"/>
      <c r="Y27" s="148"/>
    </row>
    <row r="28" spans="2:25" ht="12.75" customHeight="1" x14ac:dyDescent="0.15">
      <c r="B28" s="174" t="s">
        <v>0</v>
      </c>
      <c r="C28" s="332">
        <v>20</v>
      </c>
      <c r="D28" s="149" t="s">
        <v>1</v>
      </c>
      <c r="E28" s="345">
        <v>977</v>
      </c>
      <c r="F28" s="346">
        <v>1418</v>
      </c>
      <c r="G28" s="347">
        <v>1197</v>
      </c>
      <c r="H28" s="346">
        <v>649851</v>
      </c>
      <c r="I28" s="345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148"/>
    </row>
    <row r="29" spans="2:25" ht="12.75" customHeight="1" x14ac:dyDescent="0.15">
      <c r="B29" s="174"/>
      <c r="C29" s="332">
        <v>21</v>
      </c>
      <c r="D29" s="148"/>
      <c r="E29" s="345">
        <v>1050</v>
      </c>
      <c r="F29" s="346">
        <v>1433</v>
      </c>
      <c r="G29" s="347">
        <v>1187</v>
      </c>
      <c r="H29" s="346">
        <v>552202</v>
      </c>
      <c r="I29" s="345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148"/>
    </row>
    <row r="30" spans="2:25" ht="12.75" customHeight="1" x14ac:dyDescent="0.15">
      <c r="B30" s="174"/>
      <c r="C30" s="332">
        <v>22</v>
      </c>
      <c r="D30" s="178"/>
      <c r="E30" s="346">
        <v>945</v>
      </c>
      <c r="F30" s="346">
        <v>1365</v>
      </c>
      <c r="G30" s="346">
        <v>1134</v>
      </c>
      <c r="H30" s="348">
        <v>518484</v>
      </c>
      <c r="I30" s="345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148"/>
    </row>
    <row r="31" spans="2:25" ht="12.75" customHeight="1" x14ac:dyDescent="0.15">
      <c r="B31" s="349"/>
      <c r="C31" s="309">
        <v>23</v>
      </c>
      <c r="D31" s="179"/>
      <c r="E31" s="180">
        <v>850</v>
      </c>
      <c r="F31" s="180">
        <v>1250</v>
      </c>
      <c r="G31" s="180">
        <v>1022.9700137742051</v>
      </c>
      <c r="H31" s="181">
        <v>533155.9</v>
      </c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148"/>
    </row>
    <row r="32" spans="2:25" ht="12.75" customHeight="1" x14ac:dyDescent="0.15">
      <c r="B32" s="174" t="s">
        <v>294</v>
      </c>
      <c r="C32" s="332">
        <v>6</v>
      </c>
      <c r="D32" s="178" t="s">
        <v>295</v>
      </c>
      <c r="E32" s="346">
        <v>997.5</v>
      </c>
      <c r="F32" s="346">
        <v>1260</v>
      </c>
      <c r="G32" s="346">
        <v>1110.5341422729236</v>
      </c>
      <c r="H32" s="348">
        <v>52825.5</v>
      </c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148"/>
    </row>
    <row r="33" spans="2:25" ht="12.75" customHeight="1" x14ac:dyDescent="0.15">
      <c r="B33" s="174"/>
      <c r="C33" s="332">
        <v>7</v>
      </c>
      <c r="D33" s="178"/>
      <c r="E33" s="346">
        <v>997.5</v>
      </c>
      <c r="F33" s="346">
        <v>1215.9000000000001</v>
      </c>
      <c r="G33" s="346">
        <v>1111.1287255202767</v>
      </c>
      <c r="H33" s="348">
        <v>39657.599999999999</v>
      </c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148"/>
    </row>
    <row r="34" spans="2:25" ht="12.75" customHeight="1" x14ac:dyDescent="0.15">
      <c r="B34" s="174"/>
      <c r="C34" s="332">
        <v>8</v>
      </c>
      <c r="D34" s="178"/>
      <c r="E34" s="346">
        <v>997.5</v>
      </c>
      <c r="F34" s="346">
        <v>1312.5</v>
      </c>
      <c r="G34" s="346">
        <v>1085.5026351351355</v>
      </c>
      <c r="H34" s="348">
        <v>35453.699999999997</v>
      </c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7"/>
      <c r="Y34" s="148"/>
    </row>
    <row r="35" spans="2:25" ht="12.75" customHeight="1" x14ac:dyDescent="0.15">
      <c r="B35" s="174"/>
      <c r="C35" s="332">
        <v>9</v>
      </c>
      <c r="D35" s="178"/>
      <c r="E35" s="346">
        <v>997.5</v>
      </c>
      <c r="F35" s="346">
        <v>1306.2</v>
      </c>
      <c r="G35" s="346">
        <v>1071.9963796246655</v>
      </c>
      <c r="H35" s="348">
        <v>41187.4</v>
      </c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148"/>
    </row>
    <row r="36" spans="2:25" ht="12.75" customHeight="1" x14ac:dyDescent="0.15">
      <c r="B36" s="174"/>
      <c r="C36" s="332">
        <v>10</v>
      </c>
      <c r="D36" s="178"/>
      <c r="E36" s="346">
        <v>945</v>
      </c>
      <c r="F36" s="346">
        <v>1189.6500000000001</v>
      </c>
      <c r="G36" s="346">
        <v>1025.6877703219088</v>
      </c>
      <c r="H36" s="348">
        <v>43843.4</v>
      </c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148"/>
    </row>
    <row r="37" spans="2:25" ht="12.75" customHeight="1" x14ac:dyDescent="0.15">
      <c r="B37" s="174"/>
      <c r="C37" s="332">
        <v>11</v>
      </c>
      <c r="D37" s="178"/>
      <c r="E37" s="346">
        <v>892.5</v>
      </c>
      <c r="F37" s="346">
        <v>1131.9000000000001</v>
      </c>
      <c r="G37" s="346">
        <v>1002.3239706118638</v>
      </c>
      <c r="H37" s="348">
        <v>44444.3</v>
      </c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148"/>
    </row>
    <row r="38" spans="2:25" ht="12.75" customHeight="1" x14ac:dyDescent="0.15">
      <c r="B38" s="174"/>
      <c r="C38" s="332">
        <v>12</v>
      </c>
      <c r="D38" s="178"/>
      <c r="E38" s="346">
        <v>945</v>
      </c>
      <c r="F38" s="346">
        <v>1155</v>
      </c>
      <c r="G38" s="346">
        <v>1000.6352088557278</v>
      </c>
      <c r="H38" s="348">
        <v>51985.5</v>
      </c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148"/>
    </row>
    <row r="39" spans="2:25" ht="12.75" customHeight="1" x14ac:dyDescent="0.15">
      <c r="B39" s="174" t="s">
        <v>296</v>
      </c>
      <c r="C39" s="332">
        <v>1</v>
      </c>
      <c r="D39" s="178" t="s">
        <v>295</v>
      </c>
      <c r="E39" s="346">
        <v>0</v>
      </c>
      <c r="F39" s="346">
        <v>0</v>
      </c>
      <c r="G39" s="346">
        <v>0</v>
      </c>
      <c r="H39" s="348">
        <v>42449.8</v>
      </c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148"/>
    </row>
    <row r="40" spans="2:25" ht="12.75" customHeight="1" x14ac:dyDescent="0.15">
      <c r="B40" s="174"/>
      <c r="C40" s="332">
        <v>2</v>
      </c>
      <c r="D40" s="178"/>
      <c r="E40" s="346">
        <v>649.95000000000005</v>
      </c>
      <c r="F40" s="346">
        <v>1312.5</v>
      </c>
      <c r="G40" s="346">
        <v>943.01947456913808</v>
      </c>
      <c r="H40" s="348">
        <v>48370.8</v>
      </c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148"/>
    </row>
    <row r="41" spans="2:25" ht="12.75" customHeight="1" x14ac:dyDescent="0.15">
      <c r="B41" s="174"/>
      <c r="C41" s="332">
        <v>3</v>
      </c>
      <c r="D41" s="178"/>
      <c r="E41" s="346">
        <v>630</v>
      </c>
      <c r="F41" s="346">
        <v>1339.8</v>
      </c>
      <c r="G41" s="346">
        <v>886.50004276290133</v>
      </c>
      <c r="H41" s="348">
        <v>52615.7</v>
      </c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148"/>
    </row>
    <row r="42" spans="2:25" ht="12.75" customHeight="1" x14ac:dyDescent="0.15">
      <c r="B42" s="174"/>
      <c r="C42" s="332">
        <v>4</v>
      </c>
      <c r="D42" s="178"/>
      <c r="E42" s="346">
        <v>630</v>
      </c>
      <c r="F42" s="346">
        <v>1123.5</v>
      </c>
      <c r="G42" s="346">
        <v>883.71868021996306</v>
      </c>
      <c r="H42" s="348">
        <v>45007.5</v>
      </c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148"/>
    </row>
    <row r="43" spans="2:25" ht="12.75" customHeight="1" x14ac:dyDescent="0.15">
      <c r="B43" s="174"/>
      <c r="C43" s="332">
        <v>5</v>
      </c>
      <c r="D43" s="178"/>
      <c r="E43" s="346">
        <v>840</v>
      </c>
      <c r="F43" s="346">
        <v>1102.5</v>
      </c>
      <c r="G43" s="346">
        <v>928.29632882919839</v>
      </c>
      <c r="H43" s="348">
        <v>55659.9</v>
      </c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148"/>
    </row>
    <row r="44" spans="2:25" ht="12.75" customHeight="1" x14ac:dyDescent="0.15">
      <c r="B44" s="349"/>
      <c r="C44" s="309">
        <v>6</v>
      </c>
      <c r="D44" s="179"/>
      <c r="E44" s="350">
        <v>892.5</v>
      </c>
      <c r="F44" s="350">
        <v>1260</v>
      </c>
      <c r="G44" s="350">
        <v>943.12642851409862</v>
      </c>
      <c r="H44" s="350">
        <v>43481.4</v>
      </c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148"/>
    </row>
    <row r="45" spans="2:25" ht="3.75" customHeight="1" x14ac:dyDescent="0.15"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</row>
  </sheetData>
  <phoneticPr fontId="6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="75" zoomScaleNormal="75" workbookViewId="0"/>
  </sheetViews>
  <sheetFormatPr defaultColWidth="7.5" defaultRowHeight="12" x14ac:dyDescent="0.15"/>
  <cols>
    <col min="1" max="1" width="0.75" style="190" customWidth="1"/>
    <col min="2" max="2" width="5.25" style="190" customWidth="1"/>
    <col min="3" max="3" width="2.75" style="190" customWidth="1"/>
    <col min="4" max="5" width="5.5" style="190" customWidth="1"/>
    <col min="6" max="7" width="5.875" style="190" customWidth="1"/>
    <col min="8" max="8" width="8.125" style="190" customWidth="1"/>
    <col min="9" max="9" width="5.375" style="190" customWidth="1"/>
    <col min="10" max="11" width="5.875" style="190" customWidth="1"/>
    <col min="12" max="12" width="8.125" style="190" customWidth="1"/>
    <col min="13" max="13" width="5.5" style="190" customWidth="1"/>
    <col min="14" max="15" width="5.875" style="190" customWidth="1"/>
    <col min="16" max="16" width="8.125" style="190" customWidth="1"/>
    <col min="17" max="17" width="5.5" style="190" customWidth="1"/>
    <col min="18" max="19" width="5.875" style="190" customWidth="1"/>
    <col min="20" max="20" width="8.125" style="190" customWidth="1"/>
    <col min="21" max="21" width="5.375" style="190" customWidth="1"/>
    <col min="22" max="23" width="5.875" style="190" customWidth="1"/>
    <col min="24" max="24" width="8.125" style="190" customWidth="1"/>
    <col min="25" max="16384" width="7.5" style="190"/>
  </cols>
  <sheetData>
    <row r="1" spans="1:31" ht="15" customHeight="1" x14ac:dyDescent="0.15">
      <c r="A1" s="149"/>
      <c r="B1" s="399"/>
      <c r="C1" s="399"/>
      <c r="D1" s="399"/>
    </row>
    <row r="2" spans="1:31" ht="12.75" customHeight="1" x14ac:dyDescent="0.15">
      <c r="B2" s="149" t="s">
        <v>304</v>
      </c>
      <c r="C2" s="400"/>
      <c r="D2" s="400"/>
    </row>
    <row r="3" spans="1:31" ht="12.75" customHeight="1" x14ac:dyDescent="0.15">
      <c r="B3" s="400"/>
      <c r="C3" s="400"/>
      <c r="D3" s="400"/>
      <c r="X3" s="191" t="s">
        <v>87</v>
      </c>
    </row>
    <row r="4" spans="1:31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Z4" s="189"/>
      <c r="AA4" s="189"/>
      <c r="AB4" s="189"/>
      <c r="AC4" s="189"/>
      <c r="AD4" s="189"/>
      <c r="AE4" s="189"/>
    </row>
    <row r="5" spans="1:31" ht="13.5" customHeight="1" x14ac:dyDescent="0.15">
      <c r="B5" s="151"/>
      <c r="C5" s="338" t="s">
        <v>262</v>
      </c>
      <c r="D5" s="337"/>
      <c r="E5" s="363" t="s">
        <v>274</v>
      </c>
      <c r="F5" s="364"/>
      <c r="G5" s="364"/>
      <c r="H5" s="365"/>
      <c r="I5" s="363" t="s">
        <v>275</v>
      </c>
      <c r="J5" s="364"/>
      <c r="K5" s="364"/>
      <c r="L5" s="365"/>
      <c r="M5" s="363" t="s">
        <v>276</v>
      </c>
      <c r="N5" s="364"/>
      <c r="O5" s="364"/>
      <c r="P5" s="365"/>
      <c r="Q5" s="363" t="s">
        <v>277</v>
      </c>
      <c r="R5" s="364"/>
      <c r="S5" s="364"/>
      <c r="T5" s="365"/>
      <c r="U5" s="363" t="s">
        <v>136</v>
      </c>
      <c r="V5" s="364"/>
      <c r="W5" s="364"/>
      <c r="X5" s="365"/>
      <c r="Z5" s="170"/>
      <c r="AA5" s="170"/>
      <c r="AB5" s="170"/>
      <c r="AC5" s="170"/>
      <c r="AD5" s="170"/>
      <c r="AE5" s="170"/>
    </row>
    <row r="6" spans="1:31" ht="13.5" customHeight="1" x14ac:dyDescent="0.15">
      <c r="B6" s="341" t="s">
        <v>278</v>
      </c>
      <c r="C6" s="366"/>
      <c r="D6" s="367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Q6" s="368" t="s">
        <v>279</v>
      </c>
      <c r="R6" s="368" t="s">
        <v>177</v>
      </c>
      <c r="S6" s="368" t="s">
        <v>280</v>
      </c>
      <c r="T6" s="368" t="s">
        <v>98</v>
      </c>
      <c r="U6" s="368" t="s">
        <v>279</v>
      </c>
      <c r="V6" s="368" t="s">
        <v>177</v>
      </c>
      <c r="W6" s="368" t="s">
        <v>280</v>
      </c>
      <c r="X6" s="368" t="s">
        <v>98</v>
      </c>
      <c r="Z6" s="170"/>
      <c r="AA6" s="170"/>
      <c r="AB6" s="170"/>
      <c r="AC6" s="170"/>
      <c r="AD6" s="170"/>
      <c r="AE6" s="170"/>
    </row>
    <row r="7" spans="1:31" ht="13.5" customHeight="1" x14ac:dyDescent="0.15">
      <c r="B7" s="165"/>
      <c r="C7" s="166"/>
      <c r="D7" s="166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Q7" s="369"/>
      <c r="R7" s="369"/>
      <c r="S7" s="369" t="s">
        <v>281</v>
      </c>
      <c r="T7" s="369"/>
      <c r="U7" s="369"/>
      <c r="V7" s="369"/>
      <c r="W7" s="369" t="s">
        <v>281</v>
      </c>
      <c r="X7" s="369"/>
      <c r="Z7" s="170"/>
      <c r="AA7" s="170"/>
      <c r="AB7" s="170"/>
      <c r="AC7" s="170"/>
      <c r="AD7" s="170"/>
      <c r="AE7" s="170"/>
    </row>
    <row r="8" spans="1:31" ht="13.5" customHeight="1" x14ac:dyDescent="0.15">
      <c r="B8" s="174" t="s">
        <v>0</v>
      </c>
      <c r="C8" s="332">
        <v>21</v>
      </c>
      <c r="D8" s="149" t="s">
        <v>1</v>
      </c>
      <c r="E8" s="346">
        <v>1575</v>
      </c>
      <c r="F8" s="346">
        <v>2963</v>
      </c>
      <c r="G8" s="346">
        <v>2170</v>
      </c>
      <c r="H8" s="346">
        <v>451434</v>
      </c>
      <c r="I8" s="346">
        <v>1155</v>
      </c>
      <c r="J8" s="346">
        <v>1995</v>
      </c>
      <c r="K8" s="346">
        <v>1573</v>
      </c>
      <c r="L8" s="346">
        <v>485398</v>
      </c>
      <c r="M8" s="346">
        <v>840</v>
      </c>
      <c r="N8" s="346">
        <v>1889</v>
      </c>
      <c r="O8" s="346">
        <v>1169</v>
      </c>
      <c r="P8" s="346">
        <v>196952</v>
      </c>
      <c r="Q8" s="346">
        <v>3570</v>
      </c>
      <c r="R8" s="346">
        <v>5618</v>
      </c>
      <c r="S8" s="346">
        <v>4298</v>
      </c>
      <c r="T8" s="346">
        <v>90331</v>
      </c>
      <c r="U8" s="346">
        <v>3045</v>
      </c>
      <c r="V8" s="346">
        <v>4467</v>
      </c>
      <c r="W8" s="346">
        <v>3623</v>
      </c>
      <c r="X8" s="346">
        <v>314648</v>
      </c>
      <c r="Y8" s="189"/>
      <c r="Z8" s="170"/>
      <c r="AA8" s="170"/>
      <c r="AB8" s="170"/>
      <c r="AC8" s="170"/>
      <c r="AD8" s="170"/>
      <c r="AE8" s="170"/>
    </row>
    <row r="9" spans="1:31" ht="13.5" customHeight="1" x14ac:dyDescent="0.15">
      <c r="B9" s="174"/>
      <c r="C9" s="332">
        <v>22</v>
      </c>
      <c r="D9" s="178"/>
      <c r="E9" s="346">
        <v>1680</v>
      </c>
      <c r="F9" s="346">
        <v>3098</v>
      </c>
      <c r="G9" s="346">
        <v>2218</v>
      </c>
      <c r="H9" s="346">
        <v>447747</v>
      </c>
      <c r="I9" s="346">
        <v>1260</v>
      </c>
      <c r="J9" s="346">
        <v>2048</v>
      </c>
      <c r="K9" s="346">
        <v>1619</v>
      </c>
      <c r="L9" s="346">
        <v>450969</v>
      </c>
      <c r="M9" s="346">
        <v>893</v>
      </c>
      <c r="N9" s="346">
        <v>1575</v>
      </c>
      <c r="O9" s="346">
        <v>1226</v>
      </c>
      <c r="P9" s="346">
        <v>184632</v>
      </c>
      <c r="Q9" s="346">
        <v>3759</v>
      </c>
      <c r="R9" s="346">
        <v>5250</v>
      </c>
      <c r="S9" s="346">
        <v>4381</v>
      </c>
      <c r="T9" s="346">
        <v>81050</v>
      </c>
      <c r="U9" s="346">
        <v>3150</v>
      </c>
      <c r="V9" s="346">
        <v>4410</v>
      </c>
      <c r="W9" s="346">
        <v>3671</v>
      </c>
      <c r="X9" s="348">
        <v>325704</v>
      </c>
      <c r="Y9" s="189"/>
      <c r="Z9" s="170"/>
      <c r="AA9" s="170"/>
      <c r="AB9" s="170"/>
      <c r="AC9" s="170"/>
      <c r="AD9" s="170"/>
      <c r="AE9" s="170"/>
    </row>
    <row r="10" spans="1:31" ht="13.5" customHeight="1" x14ac:dyDescent="0.15">
      <c r="B10" s="349"/>
      <c r="C10" s="309">
        <v>23</v>
      </c>
      <c r="D10" s="179"/>
      <c r="E10" s="180">
        <v>1785</v>
      </c>
      <c r="F10" s="180">
        <v>3129</v>
      </c>
      <c r="G10" s="180">
        <v>2305.4210240967423</v>
      </c>
      <c r="H10" s="180">
        <v>361533.19999999995</v>
      </c>
      <c r="I10" s="180">
        <v>1260</v>
      </c>
      <c r="J10" s="180">
        <v>2100</v>
      </c>
      <c r="K10" s="180">
        <v>1714.5451135461926</v>
      </c>
      <c r="L10" s="180">
        <v>378307.60000000003</v>
      </c>
      <c r="M10" s="180">
        <v>945</v>
      </c>
      <c r="N10" s="180">
        <v>1575</v>
      </c>
      <c r="O10" s="180">
        <v>1272.743208572881</v>
      </c>
      <c r="P10" s="180">
        <v>128081</v>
      </c>
      <c r="Q10" s="180">
        <v>4200</v>
      </c>
      <c r="R10" s="180">
        <v>5460</v>
      </c>
      <c r="S10" s="180">
        <v>4652.4163724505033</v>
      </c>
      <c r="T10" s="180">
        <v>68945.999999999985</v>
      </c>
      <c r="U10" s="180">
        <v>3150</v>
      </c>
      <c r="V10" s="180">
        <v>4725</v>
      </c>
      <c r="W10" s="180">
        <v>3713.2479570178989</v>
      </c>
      <c r="X10" s="181">
        <v>247319.50000000003</v>
      </c>
      <c r="Y10" s="189"/>
      <c r="Z10" s="347"/>
      <c r="AA10" s="189"/>
      <c r="AB10" s="189"/>
      <c r="AC10" s="189"/>
      <c r="AD10" s="189"/>
      <c r="AE10" s="189"/>
    </row>
    <row r="11" spans="1:31" ht="13.5" customHeight="1" x14ac:dyDescent="0.15">
      <c r="B11" s="402" t="s">
        <v>294</v>
      </c>
      <c r="C11" s="401">
        <v>6</v>
      </c>
      <c r="D11" s="403" t="s">
        <v>305</v>
      </c>
      <c r="E11" s="346">
        <v>1942.5</v>
      </c>
      <c r="F11" s="346">
        <v>2520</v>
      </c>
      <c r="G11" s="346">
        <v>2168.7466397802978</v>
      </c>
      <c r="H11" s="346">
        <v>30841.8</v>
      </c>
      <c r="I11" s="346">
        <v>1417.5</v>
      </c>
      <c r="J11" s="346">
        <v>1890</v>
      </c>
      <c r="K11" s="346">
        <v>1709.2177196205942</v>
      </c>
      <c r="L11" s="346">
        <v>31528.700000000004</v>
      </c>
      <c r="M11" s="346">
        <v>1260</v>
      </c>
      <c r="N11" s="346">
        <v>1575</v>
      </c>
      <c r="O11" s="346">
        <v>1379.7056300268098</v>
      </c>
      <c r="P11" s="346">
        <v>9163.7999999999993</v>
      </c>
      <c r="Q11" s="346">
        <v>4410</v>
      </c>
      <c r="R11" s="346">
        <v>5040</v>
      </c>
      <c r="S11" s="346">
        <v>4652.3603186002483</v>
      </c>
      <c r="T11" s="346">
        <v>4969.3999999999996</v>
      </c>
      <c r="U11" s="346">
        <v>3308.55</v>
      </c>
      <c r="V11" s="346">
        <v>4200</v>
      </c>
      <c r="W11" s="346">
        <v>3679.9312483620156</v>
      </c>
      <c r="X11" s="348">
        <v>18559.3</v>
      </c>
      <c r="Y11" s="189"/>
    </row>
    <row r="12" spans="1:31" ht="13.5" customHeight="1" x14ac:dyDescent="0.15">
      <c r="B12" s="402"/>
      <c r="C12" s="401">
        <v>7</v>
      </c>
      <c r="D12" s="403"/>
      <c r="E12" s="346">
        <v>1785</v>
      </c>
      <c r="F12" s="346">
        <v>2562</v>
      </c>
      <c r="G12" s="346">
        <v>2138.1083375634526</v>
      </c>
      <c r="H12" s="346">
        <v>24175.4</v>
      </c>
      <c r="I12" s="346">
        <v>1260</v>
      </c>
      <c r="J12" s="346">
        <v>1890</v>
      </c>
      <c r="K12" s="346">
        <v>1612.1117758186399</v>
      </c>
      <c r="L12" s="346">
        <v>26940.699999999997</v>
      </c>
      <c r="M12" s="346">
        <v>1207.5</v>
      </c>
      <c r="N12" s="346">
        <v>1575</v>
      </c>
      <c r="O12" s="346">
        <v>1380.772351839237</v>
      </c>
      <c r="P12" s="346">
        <v>9559.2000000000007</v>
      </c>
      <c r="Q12" s="346">
        <v>4200</v>
      </c>
      <c r="R12" s="346">
        <v>5250</v>
      </c>
      <c r="S12" s="346">
        <v>4635.9010944466963</v>
      </c>
      <c r="T12" s="346">
        <v>5130.1000000000004</v>
      </c>
      <c r="U12" s="346">
        <v>3150</v>
      </c>
      <c r="V12" s="346">
        <v>4200</v>
      </c>
      <c r="W12" s="346">
        <v>3541.9675159426365</v>
      </c>
      <c r="X12" s="348">
        <v>18767.400000000001</v>
      </c>
      <c r="Y12" s="189"/>
    </row>
    <row r="13" spans="1:31" ht="13.5" customHeight="1" x14ac:dyDescent="0.15">
      <c r="B13" s="402"/>
      <c r="C13" s="401">
        <v>8</v>
      </c>
      <c r="D13" s="403"/>
      <c r="E13" s="346">
        <v>1785</v>
      </c>
      <c r="F13" s="346">
        <v>2520</v>
      </c>
      <c r="G13" s="348">
        <v>2181.1060019294068</v>
      </c>
      <c r="H13" s="346">
        <v>28961.799999999996</v>
      </c>
      <c r="I13" s="346">
        <v>1260</v>
      </c>
      <c r="J13" s="346">
        <v>1816.5</v>
      </c>
      <c r="K13" s="346">
        <v>1610.2591599194345</v>
      </c>
      <c r="L13" s="346">
        <v>29907.1</v>
      </c>
      <c r="M13" s="346">
        <v>1155</v>
      </c>
      <c r="N13" s="346">
        <v>1501.5</v>
      </c>
      <c r="O13" s="346">
        <v>1321.5220036441124</v>
      </c>
      <c r="P13" s="346">
        <v>11822.7</v>
      </c>
      <c r="Q13" s="346">
        <v>4200</v>
      </c>
      <c r="R13" s="346">
        <v>5250</v>
      </c>
      <c r="S13" s="346">
        <v>4641.8749769037877</v>
      </c>
      <c r="T13" s="346">
        <v>6013.9</v>
      </c>
      <c r="U13" s="346">
        <v>3150</v>
      </c>
      <c r="V13" s="346">
        <v>4200</v>
      </c>
      <c r="W13" s="346">
        <v>3568.8367080697326</v>
      </c>
      <c r="X13" s="348">
        <v>20329.099999999999</v>
      </c>
      <c r="Y13" s="189"/>
    </row>
    <row r="14" spans="1:31" ht="13.5" customHeight="1" x14ac:dyDescent="0.15">
      <c r="B14" s="402"/>
      <c r="C14" s="401">
        <v>9</v>
      </c>
      <c r="D14" s="403"/>
      <c r="E14" s="346">
        <v>1942.5</v>
      </c>
      <c r="F14" s="346">
        <v>2730</v>
      </c>
      <c r="G14" s="346">
        <v>2225.464639531001</v>
      </c>
      <c r="H14" s="346">
        <v>22948.6</v>
      </c>
      <c r="I14" s="346">
        <v>1260</v>
      </c>
      <c r="J14" s="346">
        <v>1890</v>
      </c>
      <c r="K14" s="346">
        <v>1679.2982206519484</v>
      </c>
      <c r="L14" s="346">
        <v>25009.9</v>
      </c>
      <c r="M14" s="346">
        <v>1212.75</v>
      </c>
      <c r="N14" s="346">
        <v>1522.5</v>
      </c>
      <c r="O14" s="346">
        <v>1340.8616323762151</v>
      </c>
      <c r="P14" s="346">
        <v>7654</v>
      </c>
      <c r="Q14" s="346">
        <v>4410</v>
      </c>
      <c r="R14" s="346">
        <v>5250</v>
      </c>
      <c r="S14" s="346">
        <v>4688.6487341772154</v>
      </c>
      <c r="T14" s="346">
        <v>4622.3999999999996</v>
      </c>
      <c r="U14" s="346">
        <v>3360</v>
      </c>
      <c r="V14" s="346">
        <v>4369.05</v>
      </c>
      <c r="W14" s="346">
        <v>3701.8006286870782</v>
      </c>
      <c r="X14" s="346">
        <v>15530.9</v>
      </c>
      <c r="Y14" s="189"/>
    </row>
    <row r="15" spans="1:31" ht="13.5" customHeight="1" x14ac:dyDescent="0.15">
      <c r="B15" s="402"/>
      <c r="C15" s="401">
        <v>10</v>
      </c>
      <c r="D15" s="403"/>
      <c r="E15" s="346">
        <v>1942.5</v>
      </c>
      <c r="F15" s="346">
        <v>2887.5</v>
      </c>
      <c r="G15" s="346">
        <v>2333.1333138362124</v>
      </c>
      <c r="H15" s="346">
        <v>26340.500000000004</v>
      </c>
      <c r="I15" s="346">
        <v>1627.5</v>
      </c>
      <c r="J15" s="346">
        <v>1958.25</v>
      </c>
      <c r="K15" s="346">
        <v>1781.5904579839146</v>
      </c>
      <c r="L15" s="346">
        <v>29108.100000000002</v>
      </c>
      <c r="M15" s="346">
        <v>1207.5</v>
      </c>
      <c r="N15" s="346">
        <v>1522.5</v>
      </c>
      <c r="O15" s="346">
        <v>1336.0753472004021</v>
      </c>
      <c r="P15" s="346">
        <v>8819.2000000000007</v>
      </c>
      <c r="Q15" s="346">
        <v>4620</v>
      </c>
      <c r="R15" s="346">
        <v>5250</v>
      </c>
      <c r="S15" s="346">
        <v>4820.2143660387974</v>
      </c>
      <c r="T15" s="346">
        <v>4591.1000000000004</v>
      </c>
      <c r="U15" s="346">
        <v>3549</v>
      </c>
      <c r="V15" s="346">
        <v>4410</v>
      </c>
      <c r="W15" s="346">
        <v>3929.2362769421611</v>
      </c>
      <c r="X15" s="348">
        <v>16941.400000000001</v>
      </c>
      <c r="Y15" s="189"/>
    </row>
    <row r="16" spans="1:31" ht="13.5" customHeight="1" x14ac:dyDescent="0.15">
      <c r="B16" s="402"/>
      <c r="C16" s="401">
        <v>11</v>
      </c>
      <c r="D16" s="403"/>
      <c r="E16" s="346">
        <v>1995</v>
      </c>
      <c r="F16" s="346">
        <v>2919</v>
      </c>
      <c r="G16" s="346">
        <v>2434.5301252168256</v>
      </c>
      <c r="H16" s="346">
        <v>21903.3</v>
      </c>
      <c r="I16" s="346">
        <v>1575</v>
      </c>
      <c r="J16" s="346">
        <v>1974</v>
      </c>
      <c r="K16" s="346">
        <v>1797.5258168358955</v>
      </c>
      <c r="L16" s="346">
        <v>23587.4</v>
      </c>
      <c r="M16" s="346">
        <v>1050</v>
      </c>
      <c r="N16" s="346">
        <v>1501.5</v>
      </c>
      <c r="O16" s="346">
        <v>1213.1833097359875</v>
      </c>
      <c r="P16" s="346">
        <v>7822.7000000000007</v>
      </c>
      <c r="Q16" s="346">
        <v>4725</v>
      </c>
      <c r="R16" s="346">
        <v>5460</v>
      </c>
      <c r="S16" s="346">
        <v>4962.9589900672108</v>
      </c>
      <c r="T16" s="346">
        <v>4560</v>
      </c>
      <c r="U16" s="346">
        <v>3499.7550000000001</v>
      </c>
      <c r="V16" s="346">
        <v>4410</v>
      </c>
      <c r="W16" s="346">
        <v>3939.9852783574943</v>
      </c>
      <c r="X16" s="348">
        <v>18507.099999999999</v>
      </c>
      <c r="Y16" s="189"/>
    </row>
    <row r="17" spans="2:25" ht="13.5" customHeight="1" x14ac:dyDescent="0.15">
      <c r="B17" s="402"/>
      <c r="C17" s="401">
        <v>12</v>
      </c>
      <c r="D17" s="403"/>
      <c r="E17" s="346">
        <v>2100</v>
      </c>
      <c r="F17" s="346">
        <v>3129</v>
      </c>
      <c r="G17" s="346">
        <v>2600.5897177557522</v>
      </c>
      <c r="H17" s="348">
        <v>29750.400000000001</v>
      </c>
      <c r="I17" s="346">
        <v>1575</v>
      </c>
      <c r="J17" s="346">
        <v>2100</v>
      </c>
      <c r="K17" s="346">
        <v>1801.0449560019733</v>
      </c>
      <c r="L17" s="346">
        <v>30914.6</v>
      </c>
      <c r="M17" s="346">
        <v>1050</v>
      </c>
      <c r="N17" s="346">
        <v>1417.5</v>
      </c>
      <c r="O17" s="346">
        <v>1225.5594541910332</v>
      </c>
      <c r="P17" s="346">
        <v>11823.5</v>
      </c>
      <c r="Q17" s="346">
        <v>4725</v>
      </c>
      <c r="R17" s="346">
        <v>5460</v>
      </c>
      <c r="S17" s="346">
        <v>5075.7160174339406</v>
      </c>
      <c r="T17" s="346">
        <v>7500.2</v>
      </c>
      <c r="U17" s="346">
        <v>3675</v>
      </c>
      <c r="V17" s="346">
        <v>4725</v>
      </c>
      <c r="W17" s="346">
        <v>4149.989973844813</v>
      </c>
      <c r="X17" s="348">
        <v>23719.7</v>
      </c>
      <c r="Y17" s="189"/>
    </row>
    <row r="18" spans="2:25" ht="13.5" customHeight="1" x14ac:dyDescent="0.15">
      <c r="B18" s="402" t="s">
        <v>296</v>
      </c>
      <c r="C18" s="401">
        <v>1</v>
      </c>
      <c r="D18" s="403" t="s">
        <v>305</v>
      </c>
      <c r="E18" s="346">
        <v>1942.5</v>
      </c>
      <c r="F18" s="346">
        <v>2919</v>
      </c>
      <c r="G18" s="346">
        <v>2413.8257343161504</v>
      </c>
      <c r="H18" s="346">
        <v>34985.200000000004</v>
      </c>
      <c r="I18" s="346">
        <v>1470</v>
      </c>
      <c r="J18" s="346">
        <v>2079</v>
      </c>
      <c r="K18" s="346">
        <v>1765.5261727742763</v>
      </c>
      <c r="L18" s="346">
        <v>36015.1</v>
      </c>
      <c r="M18" s="348">
        <v>892.5</v>
      </c>
      <c r="N18" s="346">
        <v>1417.5</v>
      </c>
      <c r="O18" s="346">
        <v>1083.3958835272254</v>
      </c>
      <c r="P18" s="346">
        <v>8821.7000000000007</v>
      </c>
      <c r="Q18" s="346">
        <v>4410</v>
      </c>
      <c r="R18" s="346">
        <v>5260.8150000000005</v>
      </c>
      <c r="S18" s="346">
        <v>4808.2957289367796</v>
      </c>
      <c r="T18" s="346">
        <v>5763.3000000000011</v>
      </c>
      <c r="U18" s="346">
        <v>3549</v>
      </c>
      <c r="V18" s="346">
        <v>4725</v>
      </c>
      <c r="W18" s="346">
        <v>3958.2770359019269</v>
      </c>
      <c r="X18" s="348">
        <v>20487.5</v>
      </c>
      <c r="Y18" s="189"/>
    </row>
    <row r="19" spans="2:25" ht="13.5" customHeight="1" x14ac:dyDescent="0.15">
      <c r="B19" s="402"/>
      <c r="C19" s="401">
        <v>2</v>
      </c>
      <c r="D19" s="403"/>
      <c r="E19" s="346">
        <v>1869</v>
      </c>
      <c r="F19" s="346">
        <v>2604</v>
      </c>
      <c r="G19" s="346">
        <v>2164.0565361279646</v>
      </c>
      <c r="H19" s="346">
        <v>24280.400000000001</v>
      </c>
      <c r="I19" s="346">
        <v>1470</v>
      </c>
      <c r="J19" s="346">
        <v>1837.5</v>
      </c>
      <c r="K19" s="346">
        <v>1625.9609518231816</v>
      </c>
      <c r="L19" s="346">
        <v>24459.799999999996</v>
      </c>
      <c r="M19" s="346">
        <v>945</v>
      </c>
      <c r="N19" s="346">
        <v>1470</v>
      </c>
      <c r="O19" s="346">
        <v>1061.3311111111111</v>
      </c>
      <c r="P19" s="346">
        <v>10647</v>
      </c>
      <c r="Q19" s="346">
        <v>4410</v>
      </c>
      <c r="R19" s="346">
        <v>5250</v>
      </c>
      <c r="S19" s="346">
        <v>4694.9021507917751</v>
      </c>
      <c r="T19" s="346">
        <v>4744</v>
      </c>
      <c r="U19" s="346">
        <v>3360</v>
      </c>
      <c r="V19" s="346">
        <v>4053</v>
      </c>
      <c r="W19" s="346">
        <v>3676.7628532182107</v>
      </c>
      <c r="X19" s="348">
        <v>17913</v>
      </c>
      <c r="Y19" s="189"/>
    </row>
    <row r="20" spans="2:25" ht="13.5" customHeight="1" x14ac:dyDescent="0.15">
      <c r="B20" s="402"/>
      <c r="C20" s="401">
        <v>3</v>
      </c>
      <c r="D20" s="403"/>
      <c r="E20" s="346">
        <v>1890</v>
      </c>
      <c r="F20" s="346">
        <v>2614.5</v>
      </c>
      <c r="G20" s="346">
        <v>2177.0259817576457</v>
      </c>
      <c r="H20" s="346">
        <v>27823.9</v>
      </c>
      <c r="I20" s="346">
        <v>1470</v>
      </c>
      <c r="J20" s="346">
        <v>1837.5</v>
      </c>
      <c r="K20" s="346">
        <v>1615.4904657115064</v>
      </c>
      <c r="L20" s="346">
        <v>27060</v>
      </c>
      <c r="M20" s="346">
        <v>945</v>
      </c>
      <c r="N20" s="346">
        <v>1365</v>
      </c>
      <c r="O20" s="346">
        <v>1061.3240452329362</v>
      </c>
      <c r="P20" s="346">
        <v>10191.300000000001</v>
      </c>
      <c r="Q20" s="346">
        <v>4410</v>
      </c>
      <c r="R20" s="346">
        <v>5460</v>
      </c>
      <c r="S20" s="346">
        <v>4675.8854775587033</v>
      </c>
      <c r="T20" s="346">
        <v>6159.1</v>
      </c>
      <c r="U20" s="346">
        <v>3360</v>
      </c>
      <c r="V20" s="346">
        <v>4179</v>
      </c>
      <c r="W20" s="346">
        <v>3713.7224637505169</v>
      </c>
      <c r="X20" s="348">
        <v>17752</v>
      </c>
      <c r="Y20" s="189"/>
    </row>
    <row r="21" spans="2:25" ht="13.5" customHeight="1" x14ac:dyDescent="0.15">
      <c r="B21" s="402"/>
      <c r="C21" s="401">
        <v>4</v>
      </c>
      <c r="D21" s="403"/>
      <c r="E21" s="346">
        <v>1890</v>
      </c>
      <c r="F21" s="346">
        <v>2625</v>
      </c>
      <c r="G21" s="346">
        <v>2163.6053218454576</v>
      </c>
      <c r="H21" s="346">
        <v>55688.1</v>
      </c>
      <c r="I21" s="346">
        <v>1417.5</v>
      </c>
      <c r="J21" s="346">
        <v>1785</v>
      </c>
      <c r="K21" s="346">
        <v>1588.6641747812957</v>
      </c>
      <c r="L21" s="346">
        <v>41456.300000000003</v>
      </c>
      <c r="M21" s="346">
        <v>945</v>
      </c>
      <c r="N21" s="346">
        <v>1422.855</v>
      </c>
      <c r="O21" s="346">
        <v>1074.7986989546516</v>
      </c>
      <c r="P21" s="346">
        <v>12084.6</v>
      </c>
      <c r="Q21" s="346">
        <v>4410</v>
      </c>
      <c r="R21" s="346">
        <v>5775</v>
      </c>
      <c r="S21" s="346">
        <v>4738.6688804203031</v>
      </c>
      <c r="T21" s="346">
        <v>9065.1</v>
      </c>
      <c r="U21" s="346">
        <v>3150</v>
      </c>
      <c r="V21" s="346">
        <v>4095</v>
      </c>
      <c r="W21" s="346">
        <v>3605.6219666329625</v>
      </c>
      <c r="X21" s="348">
        <v>21474.799999999999</v>
      </c>
      <c r="Y21" s="189"/>
    </row>
    <row r="22" spans="2:25" ht="13.5" customHeight="1" x14ac:dyDescent="0.15">
      <c r="B22" s="402"/>
      <c r="C22" s="401">
        <v>5</v>
      </c>
      <c r="D22" s="403"/>
      <c r="E22" s="346">
        <v>1785</v>
      </c>
      <c r="F22" s="346">
        <v>2625</v>
      </c>
      <c r="G22" s="346">
        <v>2156.3537694861166</v>
      </c>
      <c r="H22" s="346">
        <v>67379</v>
      </c>
      <c r="I22" s="346">
        <v>1365</v>
      </c>
      <c r="J22" s="346">
        <v>1785</v>
      </c>
      <c r="K22" s="346">
        <v>1622.779960522606</v>
      </c>
      <c r="L22" s="346">
        <v>44273.399999999994</v>
      </c>
      <c r="M22" s="346">
        <v>997.5</v>
      </c>
      <c r="N22" s="346">
        <v>1417.5</v>
      </c>
      <c r="O22" s="346">
        <v>1135.4457847064973</v>
      </c>
      <c r="P22" s="346">
        <v>18043.7</v>
      </c>
      <c r="Q22" s="346">
        <v>4410</v>
      </c>
      <c r="R22" s="346">
        <v>5775</v>
      </c>
      <c r="S22" s="346">
        <v>4780.2131050767421</v>
      </c>
      <c r="T22" s="346">
        <v>11905.5</v>
      </c>
      <c r="U22" s="346">
        <v>3255</v>
      </c>
      <c r="V22" s="346">
        <v>4200</v>
      </c>
      <c r="W22" s="346">
        <v>3656.5822247943438</v>
      </c>
      <c r="X22" s="346">
        <v>26739.699999999997</v>
      </c>
      <c r="Y22" s="189"/>
    </row>
    <row r="23" spans="2:25" ht="13.5" customHeight="1" x14ac:dyDescent="0.15">
      <c r="B23" s="406"/>
      <c r="C23" s="407">
        <v>6</v>
      </c>
      <c r="D23" s="408"/>
      <c r="E23" s="350">
        <v>1785</v>
      </c>
      <c r="F23" s="350">
        <v>2730</v>
      </c>
      <c r="G23" s="350">
        <v>2143.3607579734262</v>
      </c>
      <c r="H23" s="350">
        <v>47720.4</v>
      </c>
      <c r="I23" s="350">
        <v>1365</v>
      </c>
      <c r="J23" s="350">
        <v>1785</v>
      </c>
      <c r="K23" s="350">
        <v>1624.4907927245461</v>
      </c>
      <c r="L23" s="350">
        <v>33469.300000000003</v>
      </c>
      <c r="M23" s="350">
        <v>1154.4750000000001</v>
      </c>
      <c r="N23" s="350">
        <v>1449</v>
      </c>
      <c r="O23" s="350">
        <v>1212.9756176016469</v>
      </c>
      <c r="P23" s="350">
        <v>12329.3</v>
      </c>
      <c r="Q23" s="350">
        <v>4410</v>
      </c>
      <c r="R23" s="350">
        <v>5460</v>
      </c>
      <c r="S23" s="350">
        <v>4770.9176484375002</v>
      </c>
      <c r="T23" s="350">
        <v>9376.5</v>
      </c>
      <c r="U23" s="350">
        <v>3360</v>
      </c>
      <c r="V23" s="350">
        <v>4200</v>
      </c>
      <c r="W23" s="350">
        <v>3663.510718539103</v>
      </c>
      <c r="X23" s="351">
        <v>20556</v>
      </c>
      <c r="Y23" s="189"/>
    </row>
    <row r="24" spans="2:25" ht="13.5" customHeight="1" x14ac:dyDescent="0.15">
      <c r="B24" s="410"/>
      <c r="C24" s="411"/>
      <c r="D24" s="412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189"/>
    </row>
    <row r="25" spans="2:25" ht="13.5" customHeight="1" x14ac:dyDescent="0.15">
      <c r="B25" s="383"/>
      <c r="C25" s="411"/>
      <c r="D25" s="413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189"/>
    </row>
    <row r="26" spans="2:25" ht="13.5" customHeight="1" x14ac:dyDescent="0.15">
      <c r="B26" s="410" t="s">
        <v>129</v>
      </c>
      <c r="C26" s="411"/>
      <c r="D26" s="41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189"/>
    </row>
    <row r="27" spans="2:25" ht="13.5" customHeight="1" x14ac:dyDescent="0.15">
      <c r="B27" s="386">
        <v>41064</v>
      </c>
      <c r="C27" s="387"/>
      <c r="D27" s="388">
        <v>41068</v>
      </c>
      <c r="E27" s="248">
        <v>1785</v>
      </c>
      <c r="F27" s="248">
        <v>2625</v>
      </c>
      <c r="G27" s="248">
        <v>2144.1331545674493</v>
      </c>
      <c r="H27" s="346">
        <v>12315.1</v>
      </c>
      <c r="I27" s="248">
        <v>1365</v>
      </c>
      <c r="J27" s="248">
        <v>1785</v>
      </c>
      <c r="K27" s="248">
        <v>1599.7704819854348</v>
      </c>
      <c r="L27" s="346">
        <v>10582.6</v>
      </c>
      <c r="M27" s="248">
        <v>1155</v>
      </c>
      <c r="N27" s="248">
        <v>1417.5</v>
      </c>
      <c r="O27" s="248">
        <v>1248.6011884257666</v>
      </c>
      <c r="P27" s="346">
        <v>2851.2</v>
      </c>
      <c r="Q27" s="248">
        <v>4410</v>
      </c>
      <c r="R27" s="248">
        <v>5344.5</v>
      </c>
      <c r="S27" s="248">
        <v>4761.5339235349429</v>
      </c>
      <c r="T27" s="346">
        <v>2566.5</v>
      </c>
      <c r="U27" s="248">
        <v>3360</v>
      </c>
      <c r="V27" s="248">
        <v>4200</v>
      </c>
      <c r="W27" s="248">
        <v>3683.9876284962943</v>
      </c>
      <c r="X27" s="346">
        <v>5141.2</v>
      </c>
      <c r="Y27" s="189"/>
    </row>
    <row r="28" spans="2:25" ht="13.5" customHeight="1" x14ac:dyDescent="0.15">
      <c r="B28" s="389" t="s">
        <v>130</v>
      </c>
      <c r="C28" s="390"/>
      <c r="D28" s="388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189"/>
    </row>
    <row r="29" spans="2:25" ht="13.5" customHeight="1" x14ac:dyDescent="0.15">
      <c r="B29" s="386">
        <v>41071</v>
      </c>
      <c r="C29" s="387"/>
      <c r="D29" s="388">
        <v>41075</v>
      </c>
      <c r="E29" s="248">
        <v>1785</v>
      </c>
      <c r="F29" s="248">
        <v>2625</v>
      </c>
      <c r="G29" s="248">
        <v>2182.5917412715535</v>
      </c>
      <c r="H29" s="346">
        <v>10369.5</v>
      </c>
      <c r="I29" s="248">
        <v>1365</v>
      </c>
      <c r="J29" s="248">
        <v>1785</v>
      </c>
      <c r="K29" s="248">
        <v>1628.5359305707884</v>
      </c>
      <c r="L29" s="346">
        <v>6174.5</v>
      </c>
      <c r="M29" s="248">
        <v>1154.4750000000001</v>
      </c>
      <c r="N29" s="248">
        <v>1365</v>
      </c>
      <c r="O29" s="248">
        <v>1195.4077909738719</v>
      </c>
      <c r="P29" s="346">
        <v>3256</v>
      </c>
      <c r="Q29" s="248">
        <v>4410</v>
      </c>
      <c r="R29" s="248">
        <v>5344.5</v>
      </c>
      <c r="S29" s="248">
        <v>4767.2952800790436</v>
      </c>
      <c r="T29" s="346">
        <v>2024.7</v>
      </c>
      <c r="U29" s="248">
        <v>3360</v>
      </c>
      <c r="V29" s="248">
        <v>4200</v>
      </c>
      <c r="W29" s="248">
        <v>3721.9556416881996</v>
      </c>
      <c r="X29" s="346">
        <v>3701.6</v>
      </c>
      <c r="Y29" s="189"/>
    </row>
    <row r="30" spans="2:25" ht="13.5" customHeight="1" x14ac:dyDescent="0.15">
      <c r="B30" s="389" t="s">
        <v>131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189"/>
    </row>
    <row r="31" spans="2:25" ht="13.5" customHeight="1" x14ac:dyDescent="0.15">
      <c r="B31" s="386">
        <v>41078</v>
      </c>
      <c r="C31" s="387"/>
      <c r="D31" s="388">
        <v>41082</v>
      </c>
      <c r="E31" s="245">
        <v>1785</v>
      </c>
      <c r="F31" s="245">
        <v>2730</v>
      </c>
      <c r="G31" s="245">
        <v>2098.2412019224862</v>
      </c>
      <c r="H31" s="245">
        <v>12439.2</v>
      </c>
      <c r="I31" s="245">
        <v>1365</v>
      </c>
      <c r="J31" s="245">
        <v>1785</v>
      </c>
      <c r="K31" s="245">
        <v>1638.4001160723103</v>
      </c>
      <c r="L31" s="245">
        <v>7439.8</v>
      </c>
      <c r="M31" s="245">
        <v>1155</v>
      </c>
      <c r="N31" s="245">
        <v>1396.5</v>
      </c>
      <c r="O31" s="245">
        <v>1214.674220592088</v>
      </c>
      <c r="P31" s="245">
        <v>2630.4</v>
      </c>
      <c r="Q31" s="245">
        <v>4410</v>
      </c>
      <c r="R31" s="245">
        <v>5344.5</v>
      </c>
      <c r="S31" s="245">
        <v>4724.2518427518417</v>
      </c>
      <c r="T31" s="245">
        <v>2544.6999999999998</v>
      </c>
      <c r="U31" s="245">
        <v>3360</v>
      </c>
      <c r="V31" s="245">
        <v>4179</v>
      </c>
      <c r="W31" s="245">
        <v>3656.9170438276465</v>
      </c>
      <c r="X31" s="245">
        <v>5931.9</v>
      </c>
      <c r="Y31" s="189"/>
    </row>
    <row r="32" spans="2:25" ht="13.5" customHeight="1" x14ac:dyDescent="0.15">
      <c r="B32" s="389" t="s">
        <v>132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189"/>
    </row>
    <row r="33" spans="2:26" ht="13.5" customHeight="1" x14ac:dyDescent="0.15">
      <c r="B33" s="386">
        <v>41085</v>
      </c>
      <c r="C33" s="387"/>
      <c r="D33" s="388">
        <v>41089</v>
      </c>
      <c r="E33" s="346">
        <v>1785</v>
      </c>
      <c r="F33" s="346">
        <v>2625</v>
      </c>
      <c r="G33" s="346">
        <v>2149.5941465608648</v>
      </c>
      <c r="H33" s="346">
        <v>12596.6</v>
      </c>
      <c r="I33" s="346">
        <v>1365</v>
      </c>
      <c r="J33" s="346">
        <v>1785</v>
      </c>
      <c r="K33" s="346">
        <v>1637.4290941706893</v>
      </c>
      <c r="L33" s="346">
        <v>9272.4</v>
      </c>
      <c r="M33" s="346">
        <v>1155</v>
      </c>
      <c r="N33" s="346">
        <v>1449</v>
      </c>
      <c r="O33" s="346">
        <v>1204.0033143939393</v>
      </c>
      <c r="P33" s="346">
        <v>3591.7</v>
      </c>
      <c r="Q33" s="346">
        <v>4410</v>
      </c>
      <c r="R33" s="346">
        <v>5460</v>
      </c>
      <c r="S33" s="346">
        <v>4855.7729479768777</v>
      </c>
      <c r="T33" s="346">
        <v>2240.6</v>
      </c>
      <c r="U33" s="346">
        <v>3360</v>
      </c>
      <c r="V33" s="346">
        <v>4179</v>
      </c>
      <c r="W33" s="346">
        <v>3625.2754908535881</v>
      </c>
      <c r="X33" s="346">
        <v>5781.3</v>
      </c>
      <c r="Y33" s="189"/>
    </row>
    <row r="34" spans="2:26" ht="13.5" customHeight="1" x14ac:dyDescent="0.15">
      <c r="B34" s="389" t="s">
        <v>133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189"/>
    </row>
    <row r="35" spans="2:26" ht="13.5" customHeight="1" x14ac:dyDescent="0.15">
      <c r="B35" s="391"/>
      <c r="C35" s="392"/>
      <c r="D35" s="393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189"/>
    </row>
    <row r="36" spans="2:26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2:26" ht="13.5" customHeight="1" x14ac:dyDescent="0.15">
      <c r="B37" s="191" t="s">
        <v>108</v>
      </c>
      <c r="C37" s="416" t="s">
        <v>168</v>
      </c>
      <c r="D37" s="416"/>
    </row>
    <row r="38" spans="2:26" ht="13.5" customHeight="1" x14ac:dyDescent="0.15">
      <c r="B38" s="191" t="s">
        <v>111</v>
      </c>
      <c r="C38" s="416" t="s">
        <v>113</v>
      </c>
      <c r="D38" s="416"/>
      <c r="X38" s="347"/>
      <c r="Y38" s="189"/>
      <c r="Z38" s="189"/>
    </row>
    <row r="39" spans="2:26" ht="13.5" customHeight="1" x14ac:dyDescent="0.15">
      <c r="B39" s="191"/>
      <c r="C39" s="416"/>
      <c r="D39" s="416"/>
      <c r="X39" s="347"/>
      <c r="Y39" s="189"/>
      <c r="Z39" s="189"/>
    </row>
    <row r="40" spans="2:26" ht="13.5" customHeight="1" x14ac:dyDescent="0.15">
      <c r="B40" s="191"/>
      <c r="C40" s="416"/>
      <c r="D40" s="416"/>
      <c r="X40" s="347"/>
      <c r="Y40" s="189"/>
      <c r="Z40" s="189"/>
    </row>
    <row r="41" spans="2:26" ht="13.5" customHeight="1" x14ac:dyDescent="0.15">
      <c r="B41" s="191"/>
      <c r="C41" s="416"/>
      <c r="X41" s="347"/>
      <c r="Y41" s="189"/>
      <c r="Z41" s="189"/>
    </row>
    <row r="42" spans="2:26" ht="13.5" customHeight="1" x14ac:dyDescent="0.15">
      <c r="B42" s="191"/>
      <c r="C42" s="416"/>
      <c r="X42" s="347"/>
      <c r="Y42" s="189"/>
      <c r="Z42" s="189"/>
    </row>
    <row r="43" spans="2:26" ht="13.5" customHeight="1" x14ac:dyDescent="0.15">
      <c r="B43" s="191"/>
      <c r="C43" s="416"/>
      <c r="X43" s="347"/>
      <c r="Y43" s="189"/>
      <c r="Z43" s="189"/>
    </row>
    <row r="44" spans="2:26" x14ac:dyDescent="0.15">
      <c r="X44" s="347"/>
      <c r="Y44" s="189"/>
      <c r="Z44" s="189"/>
    </row>
    <row r="45" spans="2:26" x14ac:dyDescent="0.15">
      <c r="X45" s="347"/>
      <c r="Y45" s="189"/>
      <c r="Z45" s="189"/>
    </row>
    <row r="46" spans="2:26" x14ac:dyDescent="0.15">
      <c r="X46" s="347"/>
      <c r="Y46" s="189"/>
      <c r="Z46" s="189"/>
    </row>
    <row r="47" spans="2:26" x14ac:dyDescent="0.15">
      <c r="X47" s="347"/>
      <c r="Y47" s="189"/>
      <c r="Z47" s="189"/>
    </row>
    <row r="48" spans="2:26" x14ac:dyDescent="0.15">
      <c r="X48" s="347"/>
      <c r="Y48" s="189"/>
      <c r="Z48" s="189"/>
    </row>
    <row r="49" spans="24:26" x14ac:dyDescent="0.15">
      <c r="X49" s="347"/>
      <c r="Y49" s="189"/>
      <c r="Z49" s="189"/>
    </row>
    <row r="50" spans="24:26" x14ac:dyDescent="0.15">
      <c r="X50" s="347"/>
      <c r="Y50" s="189"/>
      <c r="Z50" s="189"/>
    </row>
    <row r="51" spans="24:26" x14ac:dyDescent="0.15">
      <c r="X51" s="347"/>
      <c r="Y51" s="189"/>
      <c r="Z51" s="189"/>
    </row>
    <row r="52" spans="24:26" x14ac:dyDescent="0.15">
      <c r="X52" s="347"/>
      <c r="Y52" s="189"/>
      <c r="Z52" s="189"/>
    </row>
    <row r="53" spans="24:26" x14ac:dyDescent="0.15">
      <c r="X53" s="347"/>
      <c r="Y53" s="189"/>
      <c r="Z53" s="189"/>
    </row>
    <row r="54" spans="24:26" x14ac:dyDescent="0.15">
      <c r="X54" s="189"/>
      <c r="Y54" s="189"/>
      <c r="Z54" s="189"/>
    </row>
    <row r="55" spans="24:26" x14ac:dyDescent="0.15">
      <c r="X55" s="189"/>
      <c r="Y55" s="189"/>
      <c r="Z55" s="189"/>
    </row>
    <row r="56" spans="24:26" x14ac:dyDescent="0.15">
      <c r="X56" s="189"/>
      <c r="Y56" s="189"/>
      <c r="Z56" s="189"/>
    </row>
  </sheetData>
  <phoneticPr fontId="6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zoomScale="75" zoomScaleNormal="75" workbookViewId="0"/>
  </sheetViews>
  <sheetFormatPr defaultColWidth="7.5" defaultRowHeight="12" x14ac:dyDescent="0.15"/>
  <cols>
    <col min="1" max="1" width="0.625" style="190" customWidth="1"/>
    <col min="2" max="2" width="5.375" style="190" customWidth="1"/>
    <col min="3" max="3" width="2.5" style="190" customWidth="1"/>
    <col min="4" max="4" width="5.5" style="190" customWidth="1"/>
    <col min="5" max="7" width="5.875" style="190" customWidth="1"/>
    <col min="8" max="8" width="7.5" style="190" customWidth="1"/>
    <col min="9" max="11" width="5.875" style="190" customWidth="1"/>
    <col min="12" max="12" width="8.125" style="190" customWidth="1"/>
    <col min="13" max="15" width="5.875" style="190" customWidth="1"/>
    <col min="16" max="16" width="7.75" style="190" customWidth="1"/>
    <col min="17" max="19" width="5.875" style="190" customWidth="1"/>
    <col min="20" max="20" width="8" style="190" customWidth="1"/>
    <col min="21" max="23" width="5.875" style="190" customWidth="1"/>
    <col min="24" max="24" width="7.75" style="190" customWidth="1"/>
    <col min="25" max="16384" width="7.5" style="190"/>
  </cols>
  <sheetData>
    <row r="1" spans="1:31" ht="15" customHeight="1" x14ac:dyDescent="0.15">
      <c r="A1" s="149"/>
      <c r="B1" s="399"/>
      <c r="C1" s="399"/>
      <c r="D1" s="399"/>
    </row>
    <row r="2" spans="1:31" ht="12.75" customHeight="1" x14ac:dyDescent="0.15">
      <c r="B2" s="149" t="str">
        <f>近交雑31!B2&amp;"　（つづき）"</f>
        <v>(4)交雑牛チルド「3」の品目別価格　（つづき）</v>
      </c>
      <c r="C2" s="400"/>
      <c r="D2" s="400"/>
    </row>
    <row r="3" spans="1:31" ht="12.75" customHeight="1" x14ac:dyDescent="0.15">
      <c r="B3" s="400"/>
      <c r="C3" s="400"/>
      <c r="D3" s="400"/>
      <c r="X3" s="191" t="s">
        <v>87</v>
      </c>
    </row>
    <row r="4" spans="1:31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31" ht="13.5" customHeight="1" x14ac:dyDescent="0.15">
      <c r="B5" s="151"/>
      <c r="C5" s="338" t="s">
        <v>262</v>
      </c>
      <c r="D5" s="337"/>
      <c r="E5" s="363" t="s">
        <v>286</v>
      </c>
      <c r="F5" s="364"/>
      <c r="G5" s="364"/>
      <c r="H5" s="365"/>
      <c r="I5" s="363" t="s">
        <v>287</v>
      </c>
      <c r="J5" s="364"/>
      <c r="K5" s="364"/>
      <c r="L5" s="365"/>
      <c r="M5" s="363" t="s">
        <v>288</v>
      </c>
      <c r="N5" s="364"/>
      <c r="O5" s="364"/>
      <c r="P5" s="365"/>
      <c r="Q5" s="363" t="s">
        <v>289</v>
      </c>
      <c r="R5" s="364"/>
      <c r="S5" s="364"/>
      <c r="T5" s="365"/>
      <c r="U5" s="363" t="s">
        <v>290</v>
      </c>
      <c r="V5" s="364"/>
      <c r="W5" s="364"/>
      <c r="X5" s="365"/>
      <c r="Y5" s="189"/>
      <c r="Z5" s="170"/>
      <c r="AA5" s="170"/>
      <c r="AB5" s="170"/>
      <c r="AC5" s="170"/>
      <c r="AD5" s="170"/>
      <c r="AE5" s="170"/>
    </row>
    <row r="6" spans="1:31" ht="13.5" customHeight="1" x14ac:dyDescent="0.15">
      <c r="B6" s="341" t="s">
        <v>278</v>
      </c>
      <c r="C6" s="366"/>
      <c r="D6" s="343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Q6" s="368" t="s">
        <v>279</v>
      </c>
      <c r="R6" s="368" t="s">
        <v>177</v>
      </c>
      <c r="S6" s="368" t="s">
        <v>280</v>
      </c>
      <c r="T6" s="368" t="s">
        <v>98</v>
      </c>
      <c r="U6" s="368" t="s">
        <v>279</v>
      </c>
      <c r="V6" s="368" t="s">
        <v>177</v>
      </c>
      <c r="W6" s="368" t="s">
        <v>280</v>
      </c>
      <c r="X6" s="368" t="s">
        <v>98</v>
      </c>
      <c r="Z6" s="170"/>
      <c r="AA6" s="170"/>
      <c r="AB6" s="170"/>
      <c r="AC6" s="170"/>
      <c r="AD6" s="170"/>
      <c r="AE6" s="170"/>
    </row>
    <row r="7" spans="1:31" ht="13.5" customHeight="1" x14ac:dyDescent="0.15">
      <c r="B7" s="165"/>
      <c r="C7" s="166"/>
      <c r="D7" s="179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Q7" s="369"/>
      <c r="R7" s="369"/>
      <c r="S7" s="369" t="s">
        <v>281</v>
      </c>
      <c r="T7" s="369"/>
      <c r="U7" s="369"/>
      <c r="V7" s="369"/>
      <c r="W7" s="369" t="s">
        <v>281</v>
      </c>
      <c r="X7" s="369"/>
      <c r="Z7" s="170"/>
      <c r="AA7" s="170"/>
      <c r="AB7" s="170"/>
      <c r="AC7" s="170"/>
      <c r="AD7" s="170"/>
      <c r="AE7" s="170"/>
    </row>
    <row r="8" spans="1:31" ht="13.5" customHeight="1" x14ac:dyDescent="0.15">
      <c r="B8" s="174" t="s">
        <v>0</v>
      </c>
      <c r="C8" s="332">
        <v>21</v>
      </c>
      <c r="D8" s="149" t="s">
        <v>1</v>
      </c>
      <c r="E8" s="346">
        <v>735</v>
      </c>
      <c r="F8" s="346">
        <v>1575</v>
      </c>
      <c r="G8" s="346">
        <v>1199</v>
      </c>
      <c r="H8" s="346">
        <v>303127</v>
      </c>
      <c r="I8" s="346">
        <v>1313</v>
      </c>
      <c r="J8" s="346">
        <v>1943</v>
      </c>
      <c r="K8" s="346">
        <v>1619</v>
      </c>
      <c r="L8" s="346">
        <v>109310</v>
      </c>
      <c r="M8" s="346">
        <v>1365</v>
      </c>
      <c r="N8" s="346">
        <v>1943</v>
      </c>
      <c r="O8" s="346">
        <v>1646</v>
      </c>
      <c r="P8" s="346">
        <v>121480</v>
      </c>
      <c r="Q8" s="346">
        <v>1418</v>
      </c>
      <c r="R8" s="346">
        <v>1943</v>
      </c>
      <c r="S8" s="346">
        <v>1672</v>
      </c>
      <c r="T8" s="346">
        <v>125802</v>
      </c>
      <c r="U8" s="346">
        <v>1239</v>
      </c>
      <c r="V8" s="346">
        <v>1733</v>
      </c>
      <c r="W8" s="346">
        <v>1444</v>
      </c>
      <c r="X8" s="346">
        <v>167951</v>
      </c>
      <c r="Z8" s="170"/>
      <c r="AA8" s="170"/>
      <c r="AB8" s="170"/>
      <c r="AC8" s="170"/>
      <c r="AD8" s="170"/>
      <c r="AE8" s="170"/>
    </row>
    <row r="9" spans="1:31" ht="13.5" customHeight="1" x14ac:dyDescent="0.15">
      <c r="B9" s="174"/>
      <c r="C9" s="332">
        <v>22</v>
      </c>
      <c r="D9" s="178"/>
      <c r="E9" s="346">
        <v>788</v>
      </c>
      <c r="F9" s="346">
        <v>998</v>
      </c>
      <c r="G9" s="346">
        <v>1237</v>
      </c>
      <c r="H9" s="346">
        <v>360464</v>
      </c>
      <c r="I9" s="346">
        <v>1313</v>
      </c>
      <c r="J9" s="346">
        <v>1890</v>
      </c>
      <c r="K9" s="346">
        <v>1610</v>
      </c>
      <c r="L9" s="346">
        <v>102862</v>
      </c>
      <c r="M9" s="346">
        <v>1313</v>
      </c>
      <c r="N9" s="346">
        <v>1890</v>
      </c>
      <c r="O9" s="346">
        <v>1615</v>
      </c>
      <c r="P9" s="346">
        <v>107609</v>
      </c>
      <c r="Q9" s="346">
        <v>1344</v>
      </c>
      <c r="R9" s="346">
        <v>1943</v>
      </c>
      <c r="S9" s="346">
        <v>1636</v>
      </c>
      <c r="T9" s="346">
        <v>90776</v>
      </c>
      <c r="U9" s="346">
        <v>1155</v>
      </c>
      <c r="V9" s="346">
        <v>1785</v>
      </c>
      <c r="W9" s="346">
        <v>1444</v>
      </c>
      <c r="X9" s="348">
        <v>158688</v>
      </c>
      <c r="Z9" s="170"/>
      <c r="AA9" s="170"/>
      <c r="AB9" s="170"/>
      <c r="AC9" s="170"/>
      <c r="AD9" s="170"/>
      <c r="AE9" s="170"/>
    </row>
    <row r="10" spans="1:31" ht="13.5" customHeight="1" x14ac:dyDescent="0.15">
      <c r="B10" s="349"/>
      <c r="C10" s="309">
        <v>23</v>
      </c>
      <c r="D10" s="179"/>
      <c r="E10" s="180">
        <v>840</v>
      </c>
      <c r="F10" s="180">
        <v>1680</v>
      </c>
      <c r="G10" s="180">
        <v>1335.647939269408</v>
      </c>
      <c r="H10" s="180">
        <v>271031.79999999993</v>
      </c>
      <c r="I10" s="180">
        <v>1470</v>
      </c>
      <c r="J10" s="180">
        <v>2047.5</v>
      </c>
      <c r="K10" s="180">
        <v>1673.9566267882392</v>
      </c>
      <c r="L10" s="180">
        <v>65300.499999999993</v>
      </c>
      <c r="M10" s="180">
        <v>1470</v>
      </c>
      <c r="N10" s="180">
        <v>2100</v>
      </c>
      <c r="O10" s="180">
        <v>1723.4718123713571</v>
      </c>
      <c r="P10" s="180">
        <v>73734.499999999985</v>
      </c>
      <c r="Q10" s="181">
        <v>1470</v>
      </c>
      <c r="R10" s="180">
        <v>2047.5</v>
      </c>
      <c r="S10" s="180">
        <v>1742.3217152732768</v>
      </c>
      <c r="T10" s="180">
        <v>60999.9</v>
      </c>
      <c r="U10" s="180">
        <v>1260</v>
      </c>
      <c r="V10" s="180">
        <v>1942.5</v>
      </c>
      <c r="W10" s="180">
        <v>1553.4007566755718</v>
      </c>
      <c r="X10" s="181">
        <v>97805.900000000009</v>
      </c>
      <c r="Z10" s="347"/>
      <c r="AA10" s="189"/>
      <c r="AB10" s="189"/>
      <c r="AC10" s="189"/>
      <c r="AD10" s="189"/>
      <c r="AE10" s="189"/>
    </row>
    <row r="11" spans="1:31" ht="13.5" customHeight="1" x14ac:dyDescent="0.15">
      <c r="B11" s="402" t="s">
        <v>294</v>
      </c>
      <c r="C11" s="401">
        <v>6</v>
      </c>
      <c r="D11" s="403" t="s">
        <v>295</v>
      </c>
      <c r="E11" s="346">
        <v>1260</v>
      </c>
      <c r="F11" s="346">
        <v>1533</v>
      </c>
      <c r="G11" s="346">
        <v>1430.3142685312307</v>
      </c>
      <c r="H11" s="346">
        <v>18013.099999999999</v>
      </c>
      <c r="I11" s="346">
        <v>1554</v>
      </c>
      <c r="J11" s="346">
        <v>1874.25</v>
      </c>
      <c r="K11" s="346">
        <v>1685.4008966849829</v>
      </c>
      <c r="L11" s="346">
        <v>5212.8999999999996</v>
      </c>
      <c r="M11" s="346">
        <v>1554</v>
      </c>
      <c r="N11" s="346">
        <v>1890</v>
      </c>
      <c r="O11" s="346">
        <v>1727.3539204237989</v>
      </c>
      <c r="P11" s="346">
        <v>5654.7000000000007</v>
      </c>
      <c r="Q11" s="346">
        <v>1554</v>
      </c>
      <c r="R11" s="346">
        <v>1896.7200000000003</v>
      </c>
      <c r="S11" s="346">
        <v>1748.3487345279882</v>
      </c>
      <c r="T11" s="346">
        <v>4807.5999999999995</v>
      </c>
      <c r="U11" s="346">
        <v>1417.5</v>
      </c>
      <c r="V11" s="346">
        <v>1816.5</v>
      </c>
      <c r="W11" s="346">
        <v>1548.7397381601986</v>
      </c>
      <c r="X11" s="348">
        <v>9306.7999999999993</v>
      </c>
      <c r="Z11" s="189"/>
      <c r="AA11" s="189"/>
      <c r="AB11" s="189"/>
      <c r="AC11" s="189"/>
      <c r="AD11" s="189"/>
      <c r="AE11" s="189"/>
    </row>
    <row r="12" spans="1:31" ht="13.5" customHeight="1" x14ac:dyDescent="0.15">
      <c r="B12" s="402"/>
      <c r="C12" s="401">
        <v>7</v>
      </c>
      <c r="D12" s="403"/>
      <c r="E12" s="346">
        <v>1155</v>
      </c>
      <c r="F12" s="346">
        <v>1533</v>
      </c>
      <c r="G12" s="346">
        <v>1419.6021515576977</v>
      </c>
      <c r="H12" s="346">
        <v>19355.400000000001</v>
      </c>
      <c r="I12" s="346">
        <v>1554</v>
      </c>
      <c r="J12" s="346">
        <v>1890</v>
      </c>
      <c r="K12" s="346">
        <v>1689.4358377659578</v>
      </c>
      <c r="L12" s="346">
        <v>5315</v>
      </c>
      <c r="M12" s="346">
        <v>1575</v>
      </c>
      <c r="N12" s="346">
        <v>1816.5</v>
      </c>
      <c r="O12" s="346">
        <v>1694.7125004621585</v>
      </c>
      <c r="P12" s="346">
        <v>5961.4</v>
      </c>
      <c r="Q12" s="346">
        <v>1575</v>
      </c>
      <c r="R12" s="346">
        <v>1890</v>
      </c>
      <c r="S12" s="346">
        <v>1746.2021465769087</v>
      </c>
      <c r="T12" s="346">
        <v>4926.8</v>
      </c>
      <c r="U12" s="346">
        <v>1365</v>
      </c>
      <c r="V12" s="346">
        <v>1816.5</v>
      </c>
      <c r="W12" s="346">
        <v>1536.8751513007205</v>
      </c>
      <c r="X12" s="348">
        <v>7286.1</v>
      </c>
    </row>
    <row r="13" spans="1:31" ht="13.5" customHeight="1" x14ac:dyDescent="0.15">
      <c r="B13" s="402"/>
      <c r="C13" s="401">
        <v>8</v>
      </c>
      <c r="D13" s="403"/>
      <c r="E13" s="346">
        <v>1155</v>
      </c>
      <c r="F13" s="346">
        <v>1680</v>
      </c>
      <c r="G13" s="346">
        <v>1414.688058655139</v>
      </c>
      <c r="H13" s="346">
        <v>25736.899999999998</v>
      </c>
      <c r="I13" s="346">
        <v>1470</v>
      </c>
      <c r="J13" s="346">
        <v>1785</v>
      </c>
      <c r="K13" s="346">
        <v>1687.5253588516748</v>
      </c>
      <c r="L13" s="346">
        <v>4870.1000000000004</v>
      </c>
      <c r="M13" s="346">
        <v>1522.5</v>
      </c>
      <c r="N13" s="346">
        <v>1866.585</v>
      </c>
      <c r="O13" s="346">
        <v>1689.2580092333521</v>
      </c>
      <c r="P13" s="346">
        <v>5823.9</v>
      </c>
      <c r="Q13" s="346">
        <v>1522.5</v>
      </c>
      <c r="R13" s="346">
        <v>1849.9950000000001</v>
      </c>
      <c r="S13" s="346">
        <v>1714.6853039749178</v>
      </c>
      <c r="T13" s="346">
        <v>5432.8</v>
      </c>
      <c r="U13" s="346">
        <v>1312.5</v>
      </c>
      <c r="V13" s="346">
        <v>1680</v>
      </c>
      <c r="W13" s="346">
        <v>1526.104469448351</v>
      </c>
      <c r="X13" s="348">
        <v>6322.4</v>
      </c>
    </row>
    <row r="14" spans="1:31" ht="13.5" customHeight="1" x14ac:dyDescent="0.15">
      <c r="B14" s="402"/>
      <c r="C14" s="401">
        <v>9</v>
      </c>
      <c r="D14" s="403"/>
      <c r="E14" s="346">
        <v>1155</v>
      </c>
      <c r="F14" s="346">
        <v>1593.69</v>
      </c>
      <c r="G14" s="346">
        <v>1403.0635856860281</v>
      </c>
      <c r="H14" s="346">
        <v>18168.099999999999</v>
      </c>
      <c r="I14" s="346">
        <v>1470</v>
      </c>
      <c r="J14" s="346">
        <v>2047.5</v>
      </c>
      <c r="K14" s="346">
        <v>1642.1480595214157</v>
      </c>
      <c r="L14" s="346">
        <v>3663.6</v>
      </c>
      <c r="M14" s="346">
        <v>1575</v>
      </c>
      <c r="N14" s="346">
        <v>2047.5</v>
      </c>
      <c r="O14" s="346">
        <v>1719.095842450766</v>
      </c>
      <c r="P14" s="346">
        <v>4175</v>
      </c>
      <c r="Q14" s="346">
        <v>1543.605</v>
      </c>
      <c r="R14" s="346">
        <v>2047.5</v>
      </c>
      <c r="S14" s="346">
        <v>1733.4109207964073</v>
      </c>
      <c r="T14" s="346">
        <v>3715.6</v>
      </c>
      <c r="U14" s="346">
        <v>1365</v>
      </c>
      <c r="V14" s="346">
        <v>1732.5</v>
      </c>
      <c r="W14" s="346">
        <v>1542.2705499704318</v>
      </c>
      <c r="X14" s="348">
        <v>5821.8000000000011</v>
      </c>
    </row>
    <row r="15" spans="1:31" ht="13.5" customHeight="1" x14ac:dyDescent="0.15">
      <c r="B15" s="402"/>
      <c r="C15" s="401">
        <v>10</v>
      </c>
      <c r="D15" s="403"/>
      <c r="E15" s="346">
        <v>1155</v>
      </c>
      <c r="F15" s="346">
        <v>1501.5</v>
      </c>
      <c r="G15" s="348">
        <v>1311.7748947065702</v>
      </c>
      <c r="H15" s="346">
        <v>18645.699999999997</v>
      </c>
      <c r="I15" s="346">
        <v>1522.5</v>
      </c>
      <c r="J15" s="346">
        <v>1890</v>
      </c>
      <c r="K15" s="346">
        <v>1665.5343990864974</v>
      </c>
      <c r="L15" s="346">
        <v>4341.8</v>
      </c>
      <c r="M15" s="346">
        <v>1575</v>
      </c>
      <c r="N15" s="346">
        <v>2100</v>
      </c>
      <c r="O15" s="346">
        <v>1754.8850487939603</v>
      </c>
      <c r="P15" s="346">
        <v>5290.5</v>
      </c>
      <c r="Q15" s="346">
        <v>1550.325</v>
      </c>
      <c r="R15" s="346">
        <v>2047.5</v>
      </c>
      <c r="S15" s="346">
        <v>1803.5272195560888</v>
      </c>
      <c r="T15" s="346">
        <v>3896.3</v>
      </c>
      <c r="U15" s="346">
        <v>1434.93</v>
      </c>
      <c r="V15" s="346">
        <v>1785</v>
      </c>
      <c r="W15" s="346">
        <v>1596.9220894836599</v>
      </c>
      <c r="X15" s="348">
        <v>6285.8</v>
      </c>
    </row>
    <row r="16" spans="1:31" ht="13.5" customHeight="1" x14ac:dyDescent="0.15">
      <c r="B16" s="402"/>
      <c r="C16" s="401">
        <v>11</v>
      </c>
      <c r="D16" s="403"/>
      <c r="E16" s="346">
        <v>1050</v>
      </c>
      <c r="F16" s="346">
        <v>1512.84</v>
      </c>
      <c r="G16" s="348">
        <v>1241.9552748885587</v>
      </c>
      <c r="H16" s="346">
        <v>15918.7</v>
      </c>
      <c r="I16" s="346">
        <v>1470</v>
      </c>
      <c r="J16" s="346">
        <v>1995</v>
      </c>
      <c r="K16" s="346">
        <v>1647.2069667631499</v>
      </c>
      <c r="L16" s="346">
        <v>5872.8</v>
      </c>
      <c r="M16" s="346">
        <v>1533</v>
      </c>
      <c r="N16" s="346">
        <v>2079</v>
      </c>
      <c r="O16" s="346">
        <v>1759.1828406489499</v>
      </c>
      <c r="P16" s="346">
        <v>4896.5</v>
      </c>
      <c r="Q16" s="346">
        <v>1533</v>
      </c>
      <c r="R16" s="346">
        <v>1995</v>
      </c>
      <c r="S16" s="346">
        <v>1782.800897363993</v>
      </c>
      <c r="T16" s="346">
        <v>5074.8999999999996</v>
      </c>
      <c r="U16" s="346">
        <v>1365</v>
      </c>
      <c r="V16" s="346">
        <v>1942.5</v>
      </c>
      <c r="W16" s="346">
        <v>1540.1841659724275</v>
      </c>
      <c r="X16" s="348">
        <v>5782.6</v>
      </c>
    </row>
    <row r="17" spans="2:24" ht="13.5" customHeight="1" x14ac:dyDescent="0.15">
      <c r="B17" s="402"/>
      <c r="C17" s="401">
        <v>12</v>
      </c>
      <c r="D17" s="403"/>
      <c r="E17" s="346">
        <v>840</v>
      </c>
      <c r="F17" s="346">
        <v>1431.3600000000001</v>
      </c>
      <c r="G17" s="346">
        <v>1187.0665442497307</v>
      </c>
      <c r="H17" s="346">
        <v>19316.400000000001</v>
      </c>
      <c r="I17" s="346">
        <v>1470</v>
      </c>
      <c r="J17" s="346">
        <v>1995</v>
      </c>
      <c r="K17" s="346">
        <v>1709.0013666536508</v>
      </c>
      <c r="L17" s="346">
        <v>5206.0999999999995</v>
      </c>
      <c r="M17" s="346">
        <v>1470</v>
      </c>
      <c r="N17" s="348">
        <v>1995</v>
      </c>
      <c r="O17" s="346">
        <v>1753.8700328451432</v>
      </c>
      <c r="P17" s="346">
        <v>5862.7</v>
      </c>
      <c r="Q17" s="346">
        <v>1575</v>
      </c>
      <c r="R17" s="346">
        <v>1995</v>
      </c>
      <c r="S17" s="346">
        <v>1797.5399680631226</v>
      </c>
      <c r="T17" s="346">
        <v>4873.3999999999996</v>
      </c>
      <c r="U17" s="346">
        <v>1260</v>
      </c>
      <c r="V17" s="346">
        <v>1785</v>
      </c>
      <c r="W17" s="346">
        <v>1549.9940992167101</v>
      </c>
      <c r="X17" s="348">
        <v>5664.5</v>
      </c>
    </row>
    <row r="18" spans="2:24" ht="13.5" customHeight="1" x14ac:dyDescent="0.15">
      <c r="B18" s="402" t="s">
        <v>296</v>
      </c>
      <c r="C18" s="401">
        <v>1</v>
      </c>
      <c r="D18" s="403" t="s">
        <v>295</v>
      </c>
      <c r="E18" s="346">
        <v>840</v>
      </c>
      <c r="F18" s="346">
        <v>1312.5</v>
      </c>
      <c r="G18" s="346">
        <v>1097.7513484593715</v>
      </c>
      <c r="H18" s="346">
        <v>17093.599999999999</v>
      </c>
      <c r="I18" s="346">
        <v>1417.5</v>
      </c>
      <c r="J18" s="346">
        <v>1732.5</v>
      </c>
      <c r="K18" s="346">
        <v>1615.0644505809414</v>
      </c>
      <c r="L18" s="346">
        <v>5585.0999999999995</v>
      </c>
      <c r="M18" s="346">
        <v>1470</v>
      </c>
      <c r="N18" s="346">
        <v>1785</v>
      </c>
      <c r="O18" s="346">
        <v>1674.547049615167</v>
      </c>
      <c r="P18" s="346">
        <v>6005.5</v>
      </c>
      <c r="Q18" s="346">
        <v>1470</v>
      </c>
      <c r="R18" s="346">
        <v>1890</v>
      </c>
      <c r="S18" s="346">
        <v>1683.3147593764122</v>
      </c>
      <c r="T18" s="346">
        <v>4077.0999999999995</v>
      </c>
      <c r="U18" s="346">
        <v>1260</v>
      </c>
      <c r="V18" s="346">
        <v>1680</v>
      </c>
      <c r="W18" s="346">
        <v>1543.2737557465523</v>
      </c>
      <c r="X18" s="348">
        <v>5791.9</v>
      </c>
    </row>
    <row r="19" spans="2:24" ht="13.5" customHeight="1" x14ac:dyDescent="0.15">
      <c r="B19" s="402"/>
      <c r="C19" s="401">
        <v>2</v>
      </c>
      <c r="D19" s="403"/>
      <c r="E19" s="346">
        <v>892.5</v>
      </c>
      <c r="F19" s="346">
        <v>1312.5</v>
      </c>
      <c r="G19" s="346">
        <v>1093.1963371235136</v>
      </c>
      <c r="H19" s="346">
        <v>11717.900000000001</v>
      </c>
      <c r="I19" s="346">
        <v>1365</v>
      </c>
      <c r="J19" s="346">
        <v>1732.5</v>
      </c>
      <c r="K19" s="346">
        <v>1583.0776203875425</v>
      </c>
      <c r="L19" s="346">
        <v>3992.6</v>
      </c>
      <c r="M19" s="346">
        <v>1417.5</v>
      </c>
      <c r="N19" s="346">
        <v>1732.5</v>
      </c>
      <c r="O19" s="346">
        <v>1623.2757545879583</v>
      </c>
      <c r="P19" s="346">
        <v>5285.3</v>
      </c>
      <c r="Q19" s="346">
        <v>1396.8150000000001</v>
      </c>
      <c r="R19" s="346">
        <v>1750.3500000000001</v>
      </c>
      <c r="S19" s="346">
        <v>1560.4213174748402</v>
      </c>
      <c r="T19" s="346">
        <v>3684.8999999999996</v>
      </c>
      <c r="U19" s="346">
        <v>1344</v>
      </c>
      <c r="V19" s="346">
        <v>1680</v>
      </c>
      <c r="W19" s="346">
        <v>1510.2218661742343</v>
      </c>
      <c r="X19" s="348">
        <v>7419.2999999999993</v>
      </c>
    </row>
    <row r="20" spans="2:24" ht="13.5" customHeight="1" x14ac:dyDescent="0.15">
      <c r="B20" s="402"/>
      <c r="C20" s="401">
        <v>3</v>
      </c>
      <c r="D20" s="403"/>
      <c r="E20" s="346">
        <v>997.5</v>
      </c>
      <c r="F20" s="346">
        <v>1380.75</v>
      </c>
      <c r="G20" s="346">
        <v>1142.0536255537424</v>
      </c>
      <c r="H20" s="346">
        <v>16512.2</v>
      </c>
      <c r="I20" s="346">
        <v>1417.5</v>
      </c>
      <c r="J20" s="346">
        <v>1732.5</v>
      </c>
      <c r="K20" s="346">
        <v>1593.7048488781754</v>
      </c>
      <c r="L20" s="346">
        <v>4638.9000000000005</v>
      </c>
      <c r="M20" s="346">
        <v>1417.5</v>
      </c>
      <c r="N20" s="346">
        <v>1785</v>
      </c>
      <c r="O20" s="346">
        <v>1653.9619000494804</v>
      </c>
      <c r="P20" s="346">
        <v>5195.3999999999996</v>
      </c>
      <c r="Q20" s="346">
        <v>1289.19</v>
      </c>
      <c r="R20" s="346">
        <v>1785</v>
      </c>
      <c r="S20" s="346">
        <v>1592.6108756444985</v>
      </c>
      <c r="T20" s="346">
        <v>5318.5</v>
      </c>
      <c r="U20" s="346">
        <v>1312.5</v>
      </c>
      <c r="V20" s="346">
        <v>1680</v>
      </c>
      <c r="W20" s="346">
        <v>1508.3767510890923</v>
      </c>
      <c r="X20" s="348">
        <v>8334.1999999999989</v>
      </c>
    </row>
    <row r="21" spans="2:24" ht="13.5" customHeight="1" x14ac:dyDescent="0.15">
      <c r="B21" s="402"/>
      <c r="C21" s="401">
        <v>4</v>
      </c>
      <c r="D21" s="403"/>
      <c r="E21" s="346">
        <v>1099.98</v>
      </c>
      <c r="F21" s="346">
        <v>1417.5</v>
      </c>
      <c r="G21" s="346">
        <v>1195.5121700016814</v>
      </c>
      <c r="H21" s="346">
        <v>46578.7</v>
      </c>
      <c r="I21" s="346">
        <v>1365</v>
      </c>
      <c r="J21" s="346">
        <v>1732.5</v>
      </c>
      <c r="K21" s="346">
        <v>1591.5949041838687</v>
      </c>
      <c r="L21" s="346">
        <v>15148.9</v>
      </c>
      <c r="M21" s="346">
        <v>1365</v>
      </c>
      <c r="N21" s="346">
        <v>1732.5</v>
      </c>
      <c r="O21" s="346">
        <v>1607.7766626616719</v>
      </c>
      <c r="P21" s="346">
        <v>15314.5</v>
      </c>
      <c r="Q21" s="346">
        <v>1417.5</v>
      </c>
      <c r="R21" s="346">
        <v>1785</v>
      </c>
      <c r="S21" s="346">
        <v>1632.8865348312959</v>
      </c>
      <c r="T21" s="346">
        <v>14045.400000000001</v>
      </c>
      <c r="U21" s="346">
        <v>1260</v>
      </c>
      <c r="V21" s="346">
        <v>1680</v>
      </c>
      <c r="W21" s="346">
        <v>1511.6002829838558</v>
      </c>
      <c r="X21" s="348">
        <v>19020</v>
      </c>
    </row>
    <row r="22" spans="2:24" ht="13.5" customHeight="1" x14ac:dyDescent="0.15">
      <c r="B22" s="402"/>
      <c r="C22" s="401">
        <v>5</v>
      </c>
      <c r="D22" s="403"/>
      <c r="E22" s="346">
        <v>1050</v>
      </c>
      <c r="F22" s="346">
        <v>1417.5</v>
      </c>
      <c r="G22" s="346">
        <v>1197.7200018688602</v>
      </c>
      <c r="H22" s="346">
        <v>60328.5</v>
      </c>
      <c r="I22" s="346">
        <v>1417.5</v>
      </c>
      <c r="J22" s="346">
        <v>1764</v>
      </c>
      <c r="K22" s="346">
        <v>1603.7368079022613</v>
      </c>
      <c r="L22" s="346">
        <v>18556.199999999997</v>
      </c>
      <c r="M22" s="346">
        <v>1417.5</v>
      </c>
      <c r="N22" s="346">
        <v>1764</v>
      </c>
      <c r="O22" s="346">
        <v>1617.5807761301755</v>
      </c>
      <c r="P22" s="346">
        <v>20414.600000000002</v>
      </c>
      <c r="Q22" s="346">
        <v>1417.5</v>
      </c>
      <c r="R22" s="346">
        <v>1764</v>
      </c>
      <c r="S22" s="346">
        <v>1604.1137135182862</v>
      </c>
      <c r="T22" s="346">
        <v>18105.5</v>
      </c>
      <c r="U22" s="346">
        <v>1312.5</v>
      </c>
      <c r="V22" s="346">
        <v>1680</v>
      </c>
      <c r="W22" s="346">
        <v>1542.3982349116498</v>
      </c>
      <c r="X22" s="348">
        <v>23208.800000000003</v>
      </c>
    </row>
    <row r="23" spans="2:24" ht="13.5" customHeight="1" x14ac:dyDescent="0.15">
      <c r="B23" s="406"/>
      <c r="C23" s="407">
        <v>6</v>
      </c>
      <c r="D23" s="408"/>
      <c r="E23" s="350">
        <v>1050</v>
      </c>
      <c r="F23" s="350">
        <v>1470</v>
      </c>
      <c r="G23" s="350">
        <v>1214.9539666223495</v>
      </c>
      <c r="H23" s="350">
        <v>41470</v>
      </c>
      <c r="I23" s="350">
        <v>1365</v>
      </c>
      <c r="J23" s="350">
        <v>1785</v>
      </c>
      <c r="K23" s="350">
        <v>1594.5830953912971</v>
      </c>
      <c r="L23" s="350">
        <v>14403.699999999999</v>
      </c>
      <c r="M23" s="350">
        <v>1470</v>
      </c>
      <c r="N23" s="350">
        <v>1785</v>
      </c>
      <c r="O23" s="350">
        <v>1655.1651247879126</v>
      </c>
      <c r="P23" s="350">
        <v>15273.2</v>
      </c>
      <c r="Q23" s="350">
        <v>1470</v>
      </c>
      <c r="R23" s="350">
        <v>1785</v>
      </c>
      <c r="S23" s="350">
        <v>1639.4514679352264</v>
      </c>
      <c r="T23" s="350">
        <v>13603.5</v>
      </c>
      <c r="U23" s="350">
        <v>1365</v>
      </c>
      <c r="V23" s="350">
        <v>1732.5</v>
      </c>
      <c r="W23" s="350">
        <v>1526.3293269230771</v>
      </c>
      <c r="X23" s="351">
        <v>20018.900000000001</v>
      </c>
    </row>
    <row r="24" spans="2:24" ht="13.5" customHeight="1" x14ac:dyDescent="0.15">
      <c r="B24" s="410"/>
      <c r="C24" s="411"/>
      <c r="D24" s="412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</row>
    <row r="25" spans="2:24" ht="13.5" customHeight="1" x14ac:dyDescent="0.15">
      <c r="B25" s="383"/>
      <c r="C25" s="411"/>
      <c r="D25" s="413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</row>
    <row r="26" spans="2:24" ht="13.5" customHeight="1" x14ac:dyDescent="0.15">
      <c r="B26" s="410" t="s">
        <v>129</v>
      </c>
      <c r="C26" s="411"/>
      <c r="D26" s="41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</row>
    <row r="27" spans="2:24" ht="13.5" customHeight="1" x14ac:dyDescent="0.15">
      <c r="B27" s="386">
        <v>41064</v>
      </c>
      <c r="C27" s="387"/>
      <c r="D27" s="388">
        <v>41068</v>
      </c>
      <c r="E27" s="346">
        <v>1050</v>
      </c>
      <c r="F27" s="346">
        <v>1470</v>
      </c>
      <c r="G27" s="346">
        <v>1189.5512662846638</v>
      </c>
      <c r="H27" s="346">
        <v>11368.1</v>
      </c>
      <c r="I27" s="346">
        <v>1417.5</v>
      </c>
      <c r="J27" s="346">
        <v>1732.5</v>
      </c>
      <c r="K27" s="346">
        <v>1580.5350186489841</v>
      </c>
      <c r="L27" s="346">
        <v>3916.1</v>
      </c>
      <c r="M27" s="346">
        <v>1470</v>
      </c>
      <c r="N27" s="346">
        <v>1785</v>
      </c>
      <c r="O27" s="346">
        <v>1650.8316438412837</v>
      </c>
      <c r="P27" s="346">
        <v>3862.1</v>
      </c>
      <c r="Q27" s="346">
        <v>1470</v>
      </c>
      <c r="R27" s="346">
        <v>1785</v>
      </c>
      <c r="S27" s="346">
        <v>1633.9114020592358</v>
      </c>
      <c r="T27" s="346">
        <v>3577</v>
      </c>
      <c r="U27" s="346">
        <v>1365</v>
      </c>
      <c r="V27" s="346">
        <v>1732.5</v>
      </c>
      <c r="W27" s="346">
        <v>1534.8790172456181</v>
      </c>
      <c r="X27" s="346">
        <v>5083.8</v>
      </c>
    </row>
    <row r="28" spans="2:24" ht="13.5" customHeight="1" x14ac:dyDescent="0.15">
      <c r="B28" s="389" t="s">
        <v>130</v>
      </c>
      <c r="C28" s="390"/>
      <c r="D28" s="388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</row>
    <row r="29" spans="2:24" ht="13.5" customHeight="1" x14ac:dyDescent="0.15">
      <c r="B29" s="386">
        <v>41071</v>
      </c>
      <c r="C29" s="387"/>
      <c r="D29" s="388">
        <v>41075</v>
      </c>
      <c r="E29" s="346">
        <v>1050</v>
      </c>
      <c r="F29" s="346">
        <v>1470</v>
      </c>
      <c r="G29" s="346">
        <v>1247.9924820036631</v>
      </c>
      <c r="H29" s="346">
        <v>10948</v>
      </c>
      <c r="I29" s="346">
        <v>1417.5</v>
      </c>
      <c r="J29" s="346">
        <v>1764</v>
      </c>
      <c r="K29" s="346">
        <v>1571.7701780573625</v>
      </c>
      <c r="L29" s="346">
        <v>3524.9</v>
      </c>
      <c r="M29" s="346">
        <v>1470</v>
      </c>
      <c r="N29" s="346">
        <v>1785</v>
      </c>
      <c r="O29" s="346">
        <v>1662.3430511811018</v>
      </c>
      <c r="P29" s="346">
        <v>3663.7</v>
      </c>
      <c r="Q29" s="346">
        <v>1470</v>
      </c>
      <c r="R29" s="346">
        <v>1785</v>
      </c>
      <c r="S29" s="346">
        <v>1667.7683482296325</v>
      </c>
      <c r="T29" s="346">
        <v>3351</v>
      </c>
      <c r="U29" s="346">
        <v>1365</v>
      </c>
      <c r="V29" s="346">
        <v>1732.5</v>
      </c>
      <c r="W29" s="346">
        <v>1514.7421891023459</v>
      </c>
      <c r="X29" s="346">
        <v>5488.9</v>
      </c>
    </row>
    <row r="30" spans="2:24" ht="13.5" customHeight="1" x14ac:dyDescent="0.15">
      <c r="B30" s="389" t="s">
        <v>131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</row>
    <row r="31" spans="2:24" ht="13.5" customHeight="1" x14ac:dyDescent="0.15">
      <c r="B31" s="386">
        <v>41078</v>
      </c>
      <c r="C31" s="387"/>
      <c r="D31" s="388">
        <v>41082</v>
      </c>
      <c r="E31" s="245">
        <v>1050</v>
      </c>
      <c r="F31" s="245">
        <v>1449</v>
      </c>
      <c r="G31" s="245">
        <v>1193.3241601821971</v>
      </c>
      <c r="H31" s="245">
        <v>8563.6</v>
      </c>
      <c r="I31" s="245">
        <v>1417.5</v>
      </c>
      <c r="J31" s="245">
        <v>1785</v>
      </c>
      <c r="K31" s="245">
        <v>1620.868222470654</v>
      </c>
      <c r="L31" s="245">
        <v>3405.1</v>
      </c>
      <c r="M31" s="245">
        <v>1470</v>
      </c>
      <c r="N31" s="245">
        <v>1785</v>
      </c>
      <c r="O31" s="245">
        <v>1662.195529763273</v>
      </c>
      <c r="P31" s="245">
        <v>3470.4</v>
      </c>
      <c r="Q31" s="245">
        <v>1470</v>
      </c>
      <c r="R31" s="245">
        <v>1785</v>
      </c>
      <c r="S31" s="245">
        <v>1623.9972953392908</v>
      </c>
      <c r="T31" s="245">
        <v>3137.7</v>
      </c>
      <c r="U31" s="245">
        <v>1365</v>
      </c>
      <c r="V31" s="245">
        <v>1732.5</v>
      </c>
      <c r="W31" s="245">
        <v>1517.0569909369974</v>
      </c>
      <c r="X31" s="245">
        <v>4131.6000000000004</v>
      </c>
    </row>
    <row r="32" spans="2:24" ht="13.5" customHeight="1" x14ac:dyDescent="0.15">
      <c r="B32" s="389" t="s">
        <v>132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</row>
    <row r="33" spans="2:24" ht="13.5" customHeight="1" x14ac:dyDescent="0.15">
      <c r="B33" s="386">
        <v>41085</v>
      </c>
      <c r="C33" s="387"/>
      <c r="D33" s="388">
        <v>41089</v>
      </c>
      <c r="E33" s="346">
        <v>1050</v>
      </c>
      <c r="F33" s="346">
        <v>1470</v>
      </c>
      <c r="G33" s="346">
        <v>1221.4313154831195</v>
      </c>
      <c r="H33" s="346">
        <v>10590.3</v>
      </c>
      <c r="I33" s="346">
        <v>1365</v>
      </c>
      <c r="J33" s="346">
        <v>1785</v>
      </c>
      <c r="K33" s="346">
        <v>1599.4759590617159</v>
      </c>
      <c r="L33" s="346">
        <v>3557.6</v>
      </c>
      <c r="M33" s="346">
        <v>1470</v>
      </c>
      <c r="N33" s="346">
        <v>1785</v>
      </c>
      <c r="O33" s="346">
        <v>1646.4097874195279</v>
      </c>
      <c r="P33" s="346">
        <v>4277</v>
      </c>
      <c r="Q33" s="346">
        <v>1470</v>
      </c>
      <c r="R33" s="346">
        <v>1785</v>
      </c>
      <c r="S33" s="346">
        <v>1631.2990879198308</v>
      </c>
      <c r="T33" s="346">
        <v>3537.8</v>
      </c>
      <c r="U33" s="346">
        <v>1365</v>
      </c>
      <c r="V33" s="346">
        <v>1732.5</v>
      </c>
      <c r="W33" s="346">
        <v>1537.45608613934</v>
      </c>
      <c r="X33" s="346">
        <v>5314.6</v>
      </c>
    </row>
    <row r="34" spans="2:24" ht="13.5" customHeight="1" x14ac:dyDescent="0.15">
      <c r="B34" s="389" t="s">
        <v>133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</row>
    <row r="35" spans="2:24" ht="13.5" customHeight="1" x14ac:dyDescent="0.15">
      <c r="B35" s="391"/>
      <c r="C35" s="392"/>
      <c r="D35" s="393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</row>
    <row r="36" spans="2:24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2:24" ht="13.5" customHeight="1" x14ac:dyDescent="0.15">
      <c r="B37" s="191"/>
      <c r="C37" s="416"/>
      <c r="D37" s="416"/>
    </row>
    <row r="38" spans="2:24" ht="13.5" customHeight="1" x14ac:dyDescent="0.15">
      <c r="B38" s="232"/>
      <c r="C38" s="416"/>
      <c r="D38" s="416"/>
      <c r="X38" s="347"/>
    </row>
    <row r="39" spans="2:24" ht="13.5" customHeight="1" x14ac:dyDescent="0.15">
      <c r="B39" s="232"/>
      <c r="C39" s="416"/>
      <c r="D39" s="416"/>
      <c r="X39" s="347"/>
    </row>
    <row r="40" spans="2:24" ht="13.5" customHeight="1" x14ac:dyDescent="0.15">
      <c r="B40" s="232"/>
      <c r="C40" s="416"/>
      <c r="D40" s="416"/>
      <c r="X40" s="347"/>
    </row>
    <row r="41" spans="2:24" ht="13.5" customHeight="1" x14ac:dyDescent="0.15">
      <c r="B41" s="191"/>
      <c r="C41" s="416"/>
      <c r="X41" s="347"/>
    </row>
    <row r="42" spans="2:24" ht="13.5" customHeight="1" x14ac:dyDescent="0.15">
      <c r="B42" s="191"/>
      <c r="C42" s="416"/>
      <c r="X42" s="347"/>
    </row>
    <row r="43" spans="2:24" ht="13.5" customHeight="1" x14ac:dyDescent="0.15">
      <c r="B43" s="191"/>
      <c r="C43" s="416"/>
      <c r="X43" s="347"/>
    </row>
    <row r="44" spans="2:24" x14ac:dyDescent="0.15">
      <c r="X44" s="347"/>
    </row>
    <row r="45" spans="2:24" x14ac:dyDescent="0.15">
      <c r="X45" s="347"/>
    </row>
    <row r="46" spans="2:24" x14ac:dyDescent="0.15">
      <c r="X46" s="347"/>
    </row>
    <row r="47" spans="2:24" x14ac:dyDescent="0.15">
      <c r="X47" s="347"/>
    </row>
    <row r="48" spans="2:24" x14ac:dyDescent="0.15">
      <c r="X48" s="347"/>
    </row>
    <row r="49" spans="24:24" x14ac:dyDescent="0.15">
      <c r="X49" s="189"/>
    </row>
    <row r="50" spans="24:24" x14ac:dyDescent="0.15">
      <c r="X50" s="189"/>
    </row>
    <row r="51" spans="24:24" x14ac:dyDescent="0.15">
      <c r="X51" s="189"/>
    </row>
    <row r="52" spans="24:24" x14ac:dyDescent="0.15">
      <c r="X52" s="189"/>
    </row>
  </sheetData>
  <phoneticPr fontId="6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190" customWidth="1"/>
    <col min="2" max="2" width="8.125" style="190" customWidth="1"/>
    <col min="3" max="3" width="2.875" style="190" customWidth="1"/>
    <col min="4" max="4" width="7.375" style="190" customWidth="1"/>
    <col min="5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6384" width="7.5" style="190"/>
  </cols>
  <sheetData>
    <row r="1" spans="1:28" ht="15" customHeight="1" x14ac:dyDescent="0.15">
      <c r="A1" s="149"/>
      <c r="B1" s="399"/>
      <c r="C1" s="399"/>
      <c r="D1" s="399"/>
    </row>
    <row r="2" spans="1:28" ht="12.75" customHeight="1" x14ac:dyDescent="0.15">
      <c r="B2" s="149" t="str">
        <f>近交雑32!B2</f>
        <v>(4)交雑牛チルド「3」の品目別価格　（つづき）</v>
      </c>
      <c r="C2" s="400"/>
      <c r="D2" s="400"/>
      <c r="R2" s="189"/>
    </row>
    <row r="3" spans="1:28" ht="12.75" customHeight="1" x14ac:dyDescent="0.15">
      <c r="B3" s="400"/>
      <c r="C3" s="400"/>
      <c r="D3" s="400"/>
      <c r="P3" s="191" t="s">
        <v>87</v>
      </c>
      <c r="R3" s="189"/>
    </row>
    <row r="4" spans="1:28" ht="3.75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R4" s="189"/>
      <c r="S4" s="189"/>
      <c r="T4" s="189"/>
      <c r="U4" s="189"/>
      <c r="V4" s="189"/>
    </row>
    <row r="5" spans="1:28" ht="13.5" customHeight="1" x14ac:dyDescent="0.15">
      <c r="B5" s="151"/>
      <c r="C5" s="338" t="s">
        <v>262</v>
      </c>
      <c r="D5" s="337"/>
      <c r="E5" s="363" t="s">
        <v>291</v>
      </c>
      <c r="F5" s="364"/>
      <c r="G5" s="364"/>
      <c r="H5" s="365"/>
      <c r="I5" s="363" t="s">
        <v>292</v>
      </c>
      <c r="J5" s="364"/>
      <c r="K5" s="364"/>
      <c r="L5" s="365"/>
      <c r="M5" s="363" t="s">
        <v>293</v>
      </c>
      <c r="N5" s="364"/>
      <c r="O5" s="364"/>
      <c r="P5" s="365"/>
      <c r="R5" s="170"/>
      <c r="S5" s="170"/>
      <c r="T5" s="170"/>
      <c r="U5" s="170"/>
      <c r="V5" s="189"/>
    </row>
    <row r="6" spans="1:28" ht="13.5" customHeight="1" x14ac:dyDescent="0.15">
      <c r="B6" s="341" t="s">
        <v>278</v>
      </c>
      <c r="C6" s="366"/>
      <c r="D6" s="343"/>
      <c r="E6" s="368" t="s">
        <v>279</v>
      </c>
      <c r="F6" s="368" t="s">
        <v>177</v>
      </c>
      <c r="G6" s="368" t="s">
        <v>280</v>
      </c>
      <c r="H6" s="368" t="s">
        <v>98</v>
      </c>
      <c r="I6" s="368" t="s">
        <v>279</v>
      </c>
      <c r="J6" s="368" t="s">
        <v>177</v>
      </c>
      <c r="K6" s="368" t="s">
        <v>280</v>
      </c>
      <c r="L6" s="368" t="s">
        <v>98</v>
      </c>
      <c r="M6" s="368" t="s">
        <v>279</v>
      </c>
      <c r="N6" s="368" t="s">
        <v>177</v>
      </c>
      <c r="O6" s="368" t="s">
        <v>280</v>
      </c>
      <c r="P6" s="368" t="s">
        <v>98</v>
      </c>
      <c r="R6" s="170"/>
      <c r="S6" s="170"/>
      <c r="T6" s="170"/>
      <c r="U6" s="170"/>
      <c r="V6" s="189"/>
    </row>
    <row r="7" spans="1:28" ht="13.5" customHeight="1" x14ac:dyDescent="0.15">
      <c r="B7" s="165"/>
      <c r="C7" s="166"/>
      <c r="D7" s="179"/>
      <c r="E7" s="369"/>
      <c r="F7" s="369"/>
      <c r="G7" s="369" t="s">
        <v>281</v>
      </c>
      <c r="H7" s="369"/>
      <c r="I7" s="369"/>
      <c r="J7" s="369"/>
      <c r="K7" s="369" t="s">
        <v>281</v>
      </c>
      <c r="L7" s="369"/>
      <c r="M7" s="369"/>
      <c r="N7" s="369"/>
      <c r="O7" s="369" t="s">
        <v>281</v>
      </c>
      <c r="P7" s="369"/>
      <c r="R7" s="170"/>
      <c r="S7" s="170"/>
      <c r="T7" s="170"/>
      <c r="U7" s="170"/>
      <c r="V7" s="189"/>
    </row>
    <row r="8" spans="1:28" ht="13.5" customHeight="1" x14ac:dyDescent="0.15">
      <c r="B8" s="174" t="s">
        <v>0</v>
      </c>
      <c r="C8" s="332">
        <v>21</v>
      </c>
      <c r="D8" s="149" t="s">
        <v>1</v>
      </c>
      <c r="E8" s="346">
        <v>840</v>
      </c>
      <c r="F8" s="346">
        <v>1260</v>
      </c>
      <c r="G8" s="346">
        <v>1033</v>
      </c>
      <c r="H8" s="346">
        <v>224344</v>
      </c>
      <c r="I8" s="346">
        <v>1260</v>
      </c>
      <c r="J8" s="346">
        <v>1890</v>
      </c>
      <c r="K8" s="346">
        <v>1560</v>
      </c>
      <c r="L8" s="346">
        <v>343303</v>
      </c>
      <c r="M8" s="346">
        <v>1680</v>
      </c>
      <c r="N8" s="346">
        <v>2485</v>
      </c>
      <c r="O8" s="346">
        <v>2135</v>
      </c>
      <c r="P8" s="346">
        <v>792497</v>
      </c>
      <c r="Q8" s="210"/>
      <c r="R8" s="170"/>
      <c r="S8" s="170"/>
      <c r="T8" s="170"/>
      <c r="U8" s="170"/>
      <c r="V8" s="189"/>
      <c r="W8" s="189"/>
      <c r="X8" s="189"/>
      <c r="Y8" s="189"/>
      <c r="Z8" s="189"/>
      <c r="AA8" s="189"/>
      <c r="AB8" s="189"/>
    </row>
    <row r="9" spans="1:28" ht="13.5" customHeight="1" x14ac:dyDescent="0.15">
      <c r="B9" s="174"/>
      <c r="C9" s="332">
        <v>22</v>
      </c>
      <c r="D9" s="178"/>
      <c r="E9" s="346">
        <v>840</v>
      </c>
      <c r="F9" s="346">
        <v>1365</v>
      </c>
      <c r="G9" s="346">
        <v>1032</v>
      </c>
      <c r="H9" s="346">
        <v>251504</v>
      </c>
      <c r="I9" s="346">
        <v>1260</v>
      </c>
      <c r="J9" s="346">
        <v>1838</v>
      </c>
      <c r="K9" s="346">
        <v>1573</v>
      </c>
      <c r="L9" s="346">
        <v>404889</v>
      </c>
      <c r="M9" s="346">
        <v>1680</v>
      </c>
      <c r="N9" s="346">
        <v>2520</v>
      </c>
      <c r="O9" s="346">
        <v>2103</v>
      </c>
      <c r="P9" s="348">
        <v>968302</v>
      </c>
      <c r="Q9" s="210"/>
      <c r="R9" s="170"/>
      <c r="S9" s="170"/>
      <c r="T9" s="170"/>
      <c r="U9" s="170"/>
      <c r="V9" s="189"/>
      <c r="W9" s="189"/>
      <c r="X9" s="189"/>
      <c r="Y9" s="189"/>
      <c r="Z9" s="189"/>
      <c r="AA9" s="189"/>
      <c r="AB9" s="189"/>
    </row>
    <row r="10" spans="1:28" ht="13.5" customHeight="1" x14ac:dyDescent="0.15">
      <c r="B10" s="349"/>
      <c r="C10" s="309">
        <v>23</v>
      </c>
      <c r="D10" s="179"/>
      <c r="E10" s="180">
        <v>945</v>
      </c>
      <c r="F10" s="180">
        <v>1312.5</v>
      </c>
      <c r="G10" s="181">
        <v>1078.1214954268244</v>
      </c>
      <c r="H10" s="180">
        <v>181500.90000000002</v>
      </c>
      <c r="I10" s="180">
        <v>1410.4649999999999</v>
      </c>
      <c r="J10" s="180">
        <v>1942.5</v>
      </c>
      <c r="K10" s="180">
        <v>1671.6195967946112</v>
      </c>
      <c r="L10" s="180">
        <v>352923.39999999985</v>
      </c>
      <c r="M10" s="180">
        <v>1890</v>
      </c>
      <c r="N10" s="180">
        <v>2520</v>
      </c>
      <c r="O10" s="180">
        <v>2143.9757885504296</v>
      </c>
      <c r="P10" s="181">
        <v>1050836.0999999999</v>
      </c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</row>
    <row r="11" spans="1:28" ht="13.5" customHeight="1" x14ac:dyDescent="0.15">
      <c r="B11" s="402" t="s">
        <v>294</v>
      </c>
      <c r="C11" s="401">
        <v>6</v>
      </c>
      <c r="D11" s="403" t="s">
        <v>295</v>
      </c>
      <c r="E11" s="346">
        <v>945</v>
      </c>
      <c r="F11" s="346">
        <v>1155</v>
      </c>
      <c r="G11" s="346">
        <v>1069.8980735172922</v>
      </c>
      <c r="H11" s="346">
        <v>19205.900000000001</v>
      </c>
      <c r="I11" s="346">
        <v>1470</v>
      </c>
      <c r="J11" s="346">
        <v>1816.5</v>
      </c>
      <c r="K11" s="346">
        <v>1691.4150905805238</v>
      </c>
      <c r="L11" s="346">
        <v>26192.300000000003</v>
      </c>
      <c r="M11" s="346">
        <v>1942.5</v>
      </c>
      <c r="N11" s="346">
        <v>2205</v>
      </c>
      <c r="O11" s="346">
        <v>2087.0422255891344</v>
      </c>
      <c r="P11" s="348">
        <v>87171.9</v>
      </c>
    </row>
    <row r="12" spans="1:28" ht="13.5" customHeight="1" x14ac:dyDescent="0.15">
      <c r="B12" s="402"/>
      <c r="C12" s="401">
        <v>7</v>
      </c>
      <c r="D12" s="403"/>
      <c r="E12" s="346">
        <v>945</v>
      </c>
      <c r="F12" s="346">
        <v>1155</v>
      </c>
      <c r="G12" s="346">
        <v>1069.6044789094831</v>
      </c>
      <c r="H12" s="346">
        <v>16890.5</v>
      </c>
      <c r="I12" s="346">
        <v>1454.25</v>
      </c>
      <c r="J12" s="346">
        <v>1837.5</v>
      </c>
      <c r="K12" s="346">
        <v>1675.1234648427362</v>
      </c>
      <c r="L12" s="346">
        <v>21759</v>
      </c>
      <c r="M12" s="346">
        <v>1942.5</v>
      </c>
      <c r="N12" s="346">
        <v>2257.5</v>
      </c>
      <c r="O12" s="346">
        <v>2082.0533381130217</v>
      </c>
      <c r="P12" s="348">
        <v>78118.2</v>
      </c>
    </row>
    <row r="13" spans="1:28" ht="13.5" customHeight="1" x14ac:dyDescent="0.15">
      <c r="B13" s="402"/>
      <c r="C13" s="401">
        <v>8</v>
      </c>
      <c r="D13" s="403"/>
      <c r="E13" s="346">
        <v>945</v>
      </c>
      <c r="F13" s="346">
        <v>1134</v>
      </c>
      <c r="G13" s="346">
        <v>1052.9037303152263</v>
      </c>
      <c r="H13" s="346">
        <v>10954.300000000001</v>
      </c>
      <c r="I13" s="346">
        <v>1410.4649999999999</v>
      </c>
      <c r="J13" s="346">
        <v>1819.65</v>
      </c>
      <c r="K13" s="346">
        <v>1670.4129034004766</v>
      </c>
      <c r="L13" s="346">
        <v>24388.799999999996</v>
      </c>
      <c r="M13" s="346">
        <v>1900.5</v>
      </c>
      <c r="N13" s="346">
        <v>2264.6400000000003</v>
      </c>
      <c r="O13" s="346">
        <v>2066.3186261558785</v>
      </c>
      <c r="P13" s="348">
        <v>74581.8</v>
      </c>
    </row>
    <row r="14" spans="1:28" ht="13.5" customHeight="1" x14ac:dyDescent="0.15">
      <c r="B14" s="402"/>
      <c r="C14" s="401">
        <v>9</v>
      </c>
      <c r="D14" s="403"/>
      <c r="E14" s="346">
        <v>945</v>
      </c>
      <c r="F14" s="346">
        <v>1287.3</v>
      </c>
      <c r="G14" s="346">
        <v>1079.6399002870521</v>
      </c>
      <c r="H14" s="346">
        <v>8267.1</v>
      </c>
      <c r="I14" s="346">
        <v>1519.4549999999999</v>
      </c>
      <c r="J14" s="346">
        <v>1890</v>
      </c>
      <c r="K14" s="346">
        <v>1661.7355849371118</v>
      </c>
      <c r="L14" s="346">
        <v>22999.300000000003</v>
      </c>
      <c r="M14" s="346">
        <v>1921.92</v>
      </c>
      <c r="N14" s="346">
        <v>2362.5</v>
      </c>
      <c r="O14" s="346">
        <v>2171.872722824352</v>
      </c>
      <c r="P14" s="348">
        <v>68229</v>
      </c>
    </row>
    <row r="15" spans="1:28" ht="13.5" customHeight="1" x14ac:dyDescent="0.15">
      <c r="B15" s="402"/>
      <c r="C15" s="401">
        <v>10</v>
      </c>
      <c r="D15" s="403"/>
      <c r="E15" s="346">
        <v>1029</v>
      </c>
      <c r="F15" s="346">
        <v>1287.3</v>
      </c>
      <c r="G15" s="346">
        <v>1102.2378037339338</v>
      </c>
      <c r="H15" s="346">
        <v>10387.9</v>
      </c>
      <c r="I15" s="346">
        <v>1522.5</v>
      </c>
      <c r="J15" s="346">
        <v>1942.5</v>
      </c>
      <c r="K15" s="346">
        <v>1716.0409956076135</v>
      </c>
      <c r="L15" s="346">
        <v>24019.899999999998</v>
      </c>
      <c r="M15" s="346">
        <v>1995</v>
      </c>
      <c r="N15" s="346">
        <v>2467.5</v>
      </c>
      <c r="O15" s="346">
        <v>2221.9548619558564</v>
      </c>
      <c r="P15" s="348">
        <v>65815</v>
      </c>
    </row>
    <row r="16" spans="1:28" ht="13.5" customHeight="1" x14ac:dyDescent="0.15">
      <c r="B16" s="402"/>
      <c r="C16" s="401">
        <v>11</v>
      </c>
      <c r="D16" s="403"/>
      <c r="E16" s="346">
        <v>1050</v>
      </c>
      <c r="F16" s="346">
        <v>1312.5</v>
      </c>
      <c r="G16" s="346">
        <v>1112.575969760813</v>
      </c>
      <c r="H16" s="346">
        <v>9207.2999999999993</v>
      </c>
      <c r="I16" s="346">
        <v>1417.5</v>
      </c>
      <c r="J16" s="346">
        <v>1942.5</v>
      </c>
      <c r="K16" s="346">
        <v>1692.1046247999523</v>
      </c>
      <c r="L16" s="346">
        <v>19715.900000000001</v>
      </c>
      <c r="M16" s="346">
        <v>1942.5</v>
      </c>
      <c r="N16" s="346">
        <v>2467.5</v>
      </c>
      <c r="O16" s="346">
        <v>2192.5453193216917</v>
      </c>
      <c r="P16" s="348">
        <v>72995</v>
      </c>
    </row>
    <row r="17" spans="2:16" ht="13.5" customHeight="1" x14ac:dyDescent="0.15">
      <c r="B17" s="402"/>
      <c r="C17" s="401">
        <v>12</v>
      </c>
      <c r="D17" s="403"/>
      <c r="E17" s="346">
        <v>1050</v>
      </c>
      <c r="F17" s="346">
        <v>1260</v>
      </c>
      <c r="G17" s="346">
        <v>1110.1184103445157</v>
      </c>
      <c r="H17" s="346">
        <v>10339.4</v>
      </c>
      <c r="I17" s="346">
        <v>1417.5</v>
      </c>
      <c r="J17" s="346">
        <v>1942.5</v>
      </c>
      <c r="K17" s="346">
        <v>1637.97581146278</v>
      </c>
      <c r="L17" s="346">
        <v>32177.600000000002</v>
      </c>
      <c r="M17" s="346">
        <v>1890</v>
      </c>
      <c r="N17" s="346">
        <v>2520</v>
      </c>
      <c r="O17" s="346">
        <v>2175.9079528820562</v>
      </c>
      <c r="P17" s="348">
        <v>69384.100000000006</v>
      </c>
    </row>
    <row r="18" spans="2:16" ht="13.5" customHeight="1" x14ac:dyDescent="0.15">
      <c r="B18" s="402" t="s">
        <v>296</v>
      </c>
      <c r="C18" s="401">
        <v>1</v>
      </c>
      <c r="D18" s="403" t="s">
        <v>295</v>
      </c>
      <c r="E18" s="346">
        <v>945</v>
      </c>
      <c r="F18" s="346">
        <v>1260</v>
      </c>
      <c r="G18" s="348">
        <v>1064.2909595059807</v>
      </c>
      <c r="H18" s="346">
        <v>13530.599999999999</v>
      </c>
      <c r="I18" s="346">
        <v>1365</v>
      </c>
      <c r="J18" s="346">
        <v>2047.5</v>
      </c>
      <c r="K18" s="346">
        <v>1656.215010302742</v>
      </c>
      <c r="L18" s="346">
        <v>34021.399999999994</v>
      </c>
      <c r="M18" s="346">
        <v>1837.5</v>
      </c>
      <c r="N18" s="346">
        <v>2394</v>
      </c>
      <c r="O18" s="346">
        <v>2128.3091191501312</v>
      </c>
      <c r="P18" s="348">
        <v>84016.799999999988</v>
      </c>
    </row>
    <row r="19" spans="2:16" ht="13.5" customHeight="1" x14ac:dyDescent="0.15">
      <c r="B19" s="402"/>
      <c r="C19" s="401">
        <v>2</v>
      </c>
      <c r="D19" s="403"/>
      <c r="E19" s="346">
        <v>997.5</v>
      </c>
      <c r="F19" s="346">
        <v>1249.5</v>
      </c>
      <c r="G19" s="346">
        <v>1080.2371792781926</v>
      </c>
      <c r="H19" s="346">
        <v>10769.4</v>
      </c>
      <c r="I19" s="346">
        <v>1312.5</v>
      </c>
      <c r="J19" s="346">
        <v>1806</v>
      </c>
      <c r="K19" s="346">
        <v>1566.8463254726969</v>
      </c>
      <c r="L19" s="346">
        <v>19266.2</v>
      </c>
      <c r="M19" s="346">
        <v>1830.15</v>
      </c>
      <c r="N19" s="346">
        <v>2352</v>
      </c>
      <c r="O19" s="346">
        <v>2016.9380023143538</v>
      </c>
      <c r="P19" s="348">
        <v>55551.500000000007</v>
      </c>
    </row>
    <row r="20" spans="2:16" ht="13.5" customHeight="1" x14ac:dyDescent="0.15">
      <c r="B20" s="402"/>
      <c r="C20" s="401">
        <v>3</v>
      </c>
      <c r="D20" s="403"/>
      <c r="E20" s="346">
        <v>1029</v>
      </c>
      <c r="F20" s="346">
        <v>1186.5</v>
      </c>
      <c r="G20" s="346">
        <v>1090.5284724232772</v>
      </c>
      <c r="H20" s="346">
        <v>10963.900000000001</v>
      </c>
      <c r="I20" s="346">
        <v>1365</v>
      </c>
      <c r="J20" s="346">
        <v>1785</v>
      </c>
      <c r="K20" s="346">
        <v>1586.1852808801468</v>
      </c>
      <c r="L20" s="346">
        <v>20214.7</v>
      </c>
      <c r="M20" s="346">
        <v>1732.5</v>
      </c>
      <c r="N20" s="346">
        <v>2415</v>
      </c>
      <c r="O20" s="346">
        <v>2039.924780656168</v>
      </c>
      <c r="P20" s="348">
        <v>63814.200000000004</v>
      </c>
    </row>
    <row r="21" spans="2:16" ht="13.5" customHeight="1" x14ac:dyDescent="0.15">
      <c r="B21" s="402"/>
      <c r="C21" s="401">
        <v>4</v>
      </c>
      <c r="D21" s="403"/>
      <c r="E21" s="346">
        <v>997.5</v>
      </c>
      <c r="F21" s="346">
        <v>1365</v>
      </c>
      <c r="G21" s="346">
        <v>1112.2793435448577</v>
      </c>
      <c r="H21" s="346">
        <v>17970.100000000002</v>
      </c>
      <c r="I21" s="346">
        <v>1444.2750000000001</v>
      </c>
      <c r="J21" s="346">
        <v>1837.5</v>
      </c>
      <c r="K21" s="346">
        <v>1622.8167464114831</v>
      </c>
      <c r="L21" s="346">
        <v>23921.600000000002</v>
      </c>
      <c r="M21" s="346">
        <v>1680</v>
      </c>
      <c r="N21" s="346">
        <v>2352</v>
      </c>
      <c r="O21" s="346">
        <v>2106.3259981065421</v>
      </c>
      <c r="P21" s="348">
        <v>94952.8</v>
      </c>
    </row>
    <row r="22" spans="2:16" ht="13.5" customHeight="1" x14ac:dyDescent="0.15">
      <c r="B22" s="402"/>
      <c r="C22" s="401">
        <v>5</v>
      </c>
      <c r="D22" s="403"/>
      <c r="E22" s="346">
        <v>892.5</v>
      </c>
      <c r="F22" s="348">
        <v>1365</v>
      </c>
      <c r="G22" s="346">
        <v>1067.435659580417</v>
      </c>
      <c r="H22" s="346">
        <v>24984.3</v>
      </c>
      <c r="I22" s="346">
        <v>1438.5</v>
      </c>
      <c r="J22" s="346">
        <v>1837.5</v>
      </c>
      <c r="K22" s="346">
        <v>1612.3945538818077</v>
      </c>
      <c r="L22" s="346">
        <v>34061.100000000006</v>
      </c>
      <c r="M22" s="346">
        <v>1785</v>
      </c>
      <c r="N22" s="346">
        <v>2352</v>
      </c>
      <c r="O22" s="346">
        <v>2031.1445291322509</v>
      </c>
      <c r="P22" s="348">
        <v>120280.90000000002</v>
      </c>
    </row>
    <row r="23" spans="2:16" ht="13.5" customHeight="1" x14ac:dyDescent="0.15">
      <c r="B23" s="406"/>
      <c r="C23" s="407">
        <v>6</v>
      </c>
      <c r="D23" s="408"/>
      <c r="E23" s="350">
        <v>892.5</v>
      </c>
      <c r="F23" s="350">
        <v>1155</v>
      </c>
      <c r="G23" s="350">
        <v>1009.9000676481584</v>
      </c>
      <c r="H23" s="350">
        <v>20280.5</v>
      </c>
      <c r="I23" s="350">
        <v>1417.5</v>
      </c>
      <c r="J23" s="350">
        <v>1785</v>
      </c>
      <c r="K23" s="350">
        <v>1620.4250721633989</v>
      </c>
      <c r="L23" s="350">
        <v>22205.799999999996</v>
      </c>
      <c r="M23" s="350">
        <v>1837.5</v>
      </c>
      <c r="N23" s="350">
        <v>2310</v>
      </c>
      <c r="O23" s="350">
        <v>1990.0337464343841</v>
      </c>
      <c r="P23" s="351">
        <v>91891.1</v>
      </c>
    </row>
    <row r="24" spans="2:16" ht="13.5" customHeight="1" x14ac:dyDescent="0.15">
      <c r="B24" s="410"/>
      <c r="C24" s="411"/>
      <c r="D24" s="412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</row>
    <row r="25" spans="2:16" ht="13.5" customHeight="1" x14ac:dyDescent="0.15">
      <c r="B25" s="383"/>
      <c r="C25" s="411"/>
      <c r="D25" s="413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</row>
    <row r="26" spans="2:16" ht="13.5" customHeight="1" x14ac:dyDescent="0.15">
      <c r="B26" s="410" t="s">
        <v>129</v>
      </c>
      <c r="C26" s="411"/>
      <c r="D26" s="412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</row>
    <row r="27" spans="2:16" ht="13.5" customHeight="1" x14ac:dyDescent="0.15">
      <c r="B27" s="386">
        <v>41064</v>
      </c>
      <c r="C27" s="387"/>
      <c r="D27" s="388">
        <v>41068</v>
      </c>
      <c r="E27" s="346">
        <v>892.5</v>
      </c>
      <c r="F27" s="346">
        <v>1155</v>
      </c>
      <c r="G27" s="346">
        <v>999.54196690157596</v>
      </c>
      <c r="H27" s="346">
        <v>5484.7</v>
      </c>
      <c r="I27" s="346">
        <v>1417.5</v>
      </c>
      <c r="J27" s="346">
        <v>1785</v>
      </c>
      <c r="K27" s="346">
        <v>1615.5823170731712</v>
      </c>
      <c r="L27" s="346">
        <v>5375.9</v>
      </c>
      <c r="M27" s="346">
        <v>1837.5</v>
      </c>
      <c r="N27" s="346">
        <v>2310</v>
      </c>
      <c r="O27" s="346">
        <v>2031.908352253884</v>
      </c>
      <c r="P27" s="346">
        <v>21910.6</v>
      </c>
    </row>
    <row r="28" spans="2:16" ht="13.5" customHeight="1" x14ac:dyDescent="0.15">
      <c r="B28" s="389" t="s">
        <v>130</v>
      </c>
      <c r="C28" s="390"/>
      <c r="D28" s="388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</row>
    <row r="29" spans="2:16" ht="13.5" customHeight="1" x14ac:dyDescent="0.15">
      <c r="B29" s="386">
        <v>41071</v>
      </c>
      <c r="C29" s="387"/>
      <c r="D29" s="388">
        <v>41075</v>
      </c>
      <c r="E29" s="346">
        <v>892.5</v>
      </c>
      <c r="F29" s="346">
        <v>1155</v>
      </c>
      <c r="G29" s="346">
        <v>1004.0939744370054</v>
      </c>
      <c r="H29" s="346">
        <v>5608.8</v>
      </c>
      <c r="I29" s="346">
        <v>1417.5</v>
      </c>
      <c r="J29" s="346">
        <v>1785</v>
      </c>
      <c r="K29" s="346">
        <v>1603.8558839575869</v>
      </c>
      <c r="L29" s="346">
        <v>5361.1</v>
      </c>
      <c r="M29" s="346">
        <v>1837.5</v>
      </c>
      <c r="N29" s="346">
        <v>2310</v>
      </c>
      <c r="O29" s="346">
        <v>1983.1072237415624</v>
      </c>
      <c r="P29" s="346">
        <v>22365.9</v>
      </c>
    </row>
    <row r="30" spans="2:16" ht="13.5" customHeight="1" x14ac:dyDescent="0.15">
      <c r="B30" s="389" t="s">
        <v>131</v>
      </c>
      <c r="C30" s="390"/>
      <c r="D30" s="388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</row>
    <row r="31" spans="2:16" ht="13.5" customHeight="1" x14ac:dyDescent="0.15">
      <c r="B31" s="386">
        <v>41078</v>
      </c>
      <c r="C31" s="387"/>
      <c r="D31" s="388">
        <v>41082</v>
      </c>
      <c r="E31" s="245">
        <v>892.5</v>
      </c>
      <c r="F31" s="245">
        <v>1155</v>
      </c>
      <c r="G31" s="245">
        <v>1015.5814798694232</v>
      </c>
      <c r="H31" s="245">
        <v>3974.8</v>
      </c>
      <c r="I31" s="245">
        <v>1470</v>
      </c>
      <c r="J31" s="245">
        <v>1732.5</v>
      </c>
      <c r="K31" s="245">
        <v>1602.9418507518096</v>
      </c>
      <c r="L31" s="245">
        <v>6378.7</v>
      </c>
      <c r="M31" s="245">
        <v>1886.8500000000001</v>
      </c>
      <c r="N31" s="245">
        <v>2257.5</v>
      </c>
      <c r="O31" s="245">
        <v>2008.5679272433138</v>
      </c>
      <c r="P31" s="245">
        <v>20123.7</v>
      </c>
    </row>
    <row r="32" spans="2:16" ht="13.5" customHeight="1" x14ac:dyDescent="0.15">
      <c r="B32" s="389" t="s">
        <v>132</v>
      </c>
      <c r="C32" s="390"/>
      <c r="D32" s="388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</row>
    <row r="33" spans="2:17" ht="13.5" customHeight="1" x14ac:dyDescent="0.15">
      <c r="B33" s="386">
        <v>41085</v>
      </c>
      <c r="C33" s="387"/>
      <c r="D33" s="388">
        <v>41089</v>
      </c>
      <c r="E33" s="346">
        <v>924</v>
      </c>
      <c r="F33" s="346">
        <v>1155</v>
      </c>
      <c r="G33" s="346">
        <v>1024.9899772718804</v>
      </c>
      <c r="H33" s="346">
        <v>5212.2</v>
      </c>
      <c r="I33" s="346">
        <v>1470</v>
      </c>
      <c r="J33" s="346">
        <v>1764</v>
      </c>
      <c r="K33" s="346">
        <v>1663.6370035526797</v>
      </c>
      <c r="L33" s="346">
        <v>5090.1000000000004</v>
      </c>
      <c r="M33" s="346">
        <v>1890</v>
      </c>
      <c r="N33" s="346">
        <v>2310</v>
      </c>
      <c r="O33" s="346">
        <v>1959.525022794825</v>
      </c>
      <c r="P33" s="346">
        <v>27490.9</v>
      </c>
    </row>
    <row r="34" spans="2:17" ht="13.5" customHeight="1" x14ac:dyDescent="0.15">
      <c r="B34" s="389" t="s">
        <v>133</v>
      </c>
      <c r="C34" s="390"/>
      <c r="D34" s="388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</row>
    <row r="35" spans="2:17" ht="13.5" customHeight="1" x14ac:dyDescent="0.15">
      <c r="B35" s="391"/>
      <c r="C35" s="392"/>
      <c r="D35" s="393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</row>
    <row r="36" spans="2:17" ht="3.75" customHeight="1" x14ac:dyDescent="0.15">
      <c r="B36" s="197"/>
      <c r="C36" s="216"/>
      <c r="D36" s="21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</row>
    <row r="37" spans="2:17" ht="13.5" customHeight="1" x14ac:dyDescent="0.15">
      <c r="B37" s="191"/>
      <c r="C37" s="416"/>
      <c r="D37" s="416"/>
    </row>
    <row r="38" spans="2:17" ht="13.5" customHeight="1" x14ac:dyDescent="0.15">
      <c r="B38" s="232"/>
      <c r="C38" s="416"/>
      <c r="D38" s="416"/>
      <c r="P38" s="347"/>
      <c r="Q38" s="189"/>
    </row>
    <row r="39" spans="2:17" ht="13.5" customHeight="1" x14ac:dyDescent="0.15">
      <c r="B39" s="232"/>
      <c r="C39" s="416"/>
      <c r="D39" s="416"/>
      <c r="P39" s="347"/>
      <c r="Q39" s="189"/>
    </row>
    <row r="40" spans="2:17" ht="13.5" customHeight="1" x14ac:dyDescent="0.15">
      <c r="B40" s="232"/>
      <c r="C40" s="416"/>
      <c r="D40" s="416"/>
      <c r="P40" s="347"/>
      <c r="Q40" s="189"/>
    </row>
    <row r="41" spans="2:17" ht="13.5" customHeight="1" x14ac:dyDescent="0.15">
      <c r="B41" s="191"/>
      <c r="C41" s="416"/>
      <c r="P41" s="347"/>
      <c r="Q41" s="189"/>
    </row>
    <row r="42" spans="2:17" ht="13.5" customHeight="1" x14ac:dyDescent="0.15">
      <c r="B42" s="191"/>
      <c r="C42" s="416"/>
      <c r="P42" s="347"/>
      <c r="Q42" s="189"/>
    </row>
    <row r="43" spans="2:17" ht="13.5" customHeight="1" x14ac:dyDescent="0.15">
      <c r="B43" s="191"/>
      <c r="C43" s="416"/>
      <c r="P43" s="347"/>
      <c r="Q43" s="189"/>
    </row>
    <row r="44" spans="2:17" x14ac:dyDescent="0.15">
      <c r="P44" s="189"/>
      <c r="Q44" s="189"/>
    </row>
    <row r="45" spans="2:17" x14ac:dyDescent="0.15">
      <c r="P45" s="189"/>
      <c r="Q45" s="189"/>
    </row>
  </sheetData>
  <phoneticPr fontId="6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26" ht="15" customHeight="1" x14ac:dyDescent="0.15">
      <c r="B1" s="362"/>
      <c r="C1" s="362"/>
      <c r="D1" s="362"/>
    </row>
    <row r="2" spans="2:26" ht="12.75" customHeight="1" x14ac:dyDescent="0.15">
      <c r="B2" s="149" t="str">
        <f>近交雑33!B2</f>
        <v>(4)交雑牛チルド「3」の品目別価格　（つづき）</v>
      </c>
      <c r="C2" s="331"/>
      <c r="D2" s="331"/>
      <c r="V2" s="148"/>
    </row>
    <row r="3" spans="2:26" ht="12.75" customHeight="1" x14ac:dyDescent="0.15">
      <c r="B3" s="331"/>
      <c r="C3" s="331"/>
      <c r="D3" s="331"/>
      <c r="T3" s="150" t="s">
        <v>148</v>
      </c>
      <c r="V3" s="148"/>
    </row>
    <row r="4" spans="2:26" ht="3.75" customHeight="1" x14ac:dyDescent="0.15">
      <c r="B4" s="166"/>
      <c r="C4" s="166"/>
      <c r="D4" s="166"/>
      <c r="E4" s="166"/>
      <c r="F4" s="148"/>
      <c r="I4" s="166"/>
      <c r="J4" s="148"/>
      <c r="M4" s="166"/>
      <c r="N4" s="166"/>
      <c r="O4" s="166"/>
      <c r="P4" s="166"/>
      <c r="Q4" s="166"/>
      <c r="R4" s="166"/>
      <c r="S4" s="166"/>
      <c r="T4" s="166"/>
      <c r="V4" s="148"/>
    </row>
    <row r="5" spans="2:26" ht="13.5" customHeight="1" x14ac:dyDescent="0.15">
      <c r="B5" s="151"/>
      <c r="C5" s="338" t="s">
        <v>262</v>
      </c>
      <c r="D5" s="337"/>
      <c r="E5" s="338" t="s">
        <v>297</v>
      </c>
      <c r="F5" s="339"/>
      <c r="G5" s="339"/>
      <c r="H5" s="340"/>
      <c r="I5" s="338" t="s">
        <v>306</v>
      </c>
      <c r="J5" s="339"/>
      <c r="K5" s="339"/>
      <c r="L5" s="340"/>
      <c r="M5" s="338" t="s">
        <v>298</v>
      </c>
      <c r="N5" s="339"/>
      <c r="O5" s="339"/>
      <c r="P5" s="340"/>
      <c r="Q5" s="338" t="s">
        <v>299</v>
      </c>
      <c r="R5" s="339"/>
      <c r="S5" s="339"/>
      <c r="T5" s="340"/>
      <c r="U5" s="148"/>
      <c r="V5" s="170"/>
      <c r="W5" s="170"/>
      <c r="X5" s="170"/>
      <c r="Y5" s="170"/>
      <c r="Z5" s="170"/>
    </row>
    <row r="6" spans="2:26" ht="13.5" customHeight="1" x14ac:dyDescent="0.15">
      <c r="B6" s="341" t="s">
        <v>265</v>
      </c>
      <c r="C6" s="366"/>
      <c r="D6" s="367"/>
      <c r="E6" s="161" t="s">
        <v>95</v>
      </c>
      <c r="F6" s="162" t="s">
        <v>96</v>
      </c>
      <c r="G6" s="163" t="s">
        <v>97</v>
      </c>
      <c r="H6" s="162" t="s">
        <v>98</v>
      </c>
      <c r="I6" s="161" t="s">
        <v>279</v>
      </c>
      <c r="J6" s="162" t="s">
        <v>177</v>
      </c>
      <c r="K6" s="163" t="s">
        <v>280</v>
      </c>
      <c r="L6" s="162" t="s">
        <v>98</v>
      </c>
      <c r="M6" s="161" t="s">
        <v>95</v>
      </c>
      <c r="N6" s="162" t="s">
        <v>96</v>
      </c>
      <c r="O6" s="163" t="s">
        <v>97</v>
      </c>
      <c r="P6" s="162" t="s">
        <v>98</v>
      </c>
      <c r="Q6" s="161" t="s">
        <v>95</v>
      </c>
      <c r="R6" s="162" t="s">
        <v>96</v>
      </c>
      <c r="S6" s="163" t="s">
        <v>97</v>
      </c>
      <c r="T6" s="162" t="s">
        <v>98</v>
      </c>
      <c r="U6" s="148"/>
      <c r="V6" s="170"/>
      <c r="W6" s="170"/>
      <c r="X6" s="170"/>
      <c r="Y6" s="170"/>
      <c r="Z6" s="170"/>
    </row>
    <row r="7" spans="2:26" ht="13.5" customHeight="1" x14ac:dyDescent="0.15">
      <c r="B7" s="165"/>
      <c r="C7" s="166"/>
      <c r="D7" s="166"/>
      <c r="E7" s="167"/>
      <c r="F7" s="168"/>
      <c r="G7" s="169" t="s">
        <v>99</v>
      </c>
      <c r="H7" s="168"/>
      <c r="I7" s="167"/>
      <c r="J7" s="168"/>
      <c r="K7" s="169" t="s">
        <v>281</v>
      </c>
      <c r="L7" s="168"/>
      <c r="M7" s="167"/>
      <c r="N7" s="168"/>
      <c r="O7" s="169" t="s">
        <v>99</v>
      </c>
      <c r="P7" s="168"/>
      <c r="Q7" s="167"/>
      <c r="R7" s="168"/>
      <c r="S7" s="169" t="s">
        <v>99</v>
      </c>
      <c r="T7" s="168"/>
      <c r="U7" s="148"/>
      <c r="V7" s="170"/>
      <c r="W7" s="170"/>
      <c r="X7" s="170"/>
      <c r="Y7" s="170"/>
      <c r="Z7" s="170"/>
    </row>
    <row r="8" spans="2:26" s="190" customFormat="1" ht="13.5" customHeight="1" x14ac:dyDescent="0.15">
      <c r="B8" s="174" t="s">
        <v>0</v>
      </c>
      <c r="C8" s="332">
        <v>20</v>
      </c>
      <c r="D8" s="149" t="s">
        <v>1</v>
      </c>
      <c r="E8" s="248" t="s">
        <v>269</v>
      </c>
      <c r="F8" s="358" t="s">
        <v>269</v>
      </c>
      <c r="G8" s="248" t="s">
        <v>269</v>
      </c>
      <c r="H8" s="249" t="s">
        <v>269</v>
      </c>
      <c r="I8" s="248" t="s">
        <v>269</v>
      </c>
      <c r="J8" s="358" t="s">
        <v>269</v>
      </c>
      <c r="K8" s="248" t="s">
        <v>269</v>
      </c>
      <c r="L8" s="348">
        <v>7945</v>
      </c>
      <c r="M8" s="346">
        <v>2730</v>
      </c>
      <c r="N8" s="347">
        <v>4599</v>
      </c>
      <c r="O8" s="346">
        <v>3439</v>
      </c>
      <c r="P8" s="348">
        <v>31777</v>
      </c>
      <c r="Q8" s="346">
        <v>3780</v>
      </c>
      <c r="R8" s="347">
        <v>5460</v>
      </c>
      <c r="S8" s="346">
        <v>4585</v>
      </c>
      <c r="T8" s="348">
        <v>39193</v>
      </c>
      <c r="U8" s="148"/>
      <c r="V8" s="170"/>
      <c r="W8" s="170"/>
      <c r="X8" s="170"/>
      <c r="Y8" s="170"/>
      <c r="Z8" s="170"/>
    </row>
    <row r="9" spans="2:26" s="190" customFormat="1" ht="13.5" customHeight="1" x14ac:dyDescent="0.15">
      <c r="B9" s="174"/>
      <c r="C9" s="332">
        <v>21</v>
      </c>
      <c r="D9" s="148"/>
      <c r="E9" s="248" t="s">
        <v>269</v>
      </c>
      <c r="F9" s="358" t="s">
        <v>269</v>
      </c>
      <c r="G9" s="248" t="s">
        <v>269</v>
      </c>
      <c r="H9" s="348">
        <v>79</v>
      </c>
      <c r="I9" s="248" t="s">
        <v>269</v>
      </c>
      <c r="J9" s="358" t="s">
        <v>269</v>
      </c>
      <c r="K9" s="248" t="s">
        <v>269</v>
      </c>
      <c r="L9" s="348">
        <v>4041</v>
      </c>
      <c r="M9" s="346">
        <v>2520</v>
      </c>
      <c r="N9" s="347">
        <v>4200</v>
      </c>
      <c r="O9" s="346">
        <v>3039</v>
      </c>
      <c r="P9" s="348">
        <v>35400</v>
      </c>
      <c r="Q9" s="346">
        <v>3675</v>
      </c>
      <c r="R9" s="347">
        <v>4830</v>
      </c>
      <c r="S9" s="346">
        <v>4132</v>
      </c>
      <c r="T9" s="348">
        <v>51378</v>
      </c>
      <c r="U9" s="148"/>
      <c r="V9" s="170"/>
      <c r="W9" s="170"/>
      <c r="X9" s="170"/>
      <c r="Y9" s="170"/>
      <c r="Z9" s="170"/>
    </row>
    <row r="10" spans="2:26" s="190" customFormat="1" ht="13.5" customHeight="1" x14ac:dyDescent="0.15">
      <c r="B10" s="174"/>
      <c r="C10" s="332">
        <v>22</v>
      </c>
      <c r="D10" s="178"/>
      <c r="E10" s="248" t="s">
        <v>269</v>
      </c>
      <c r="F10" s="248" t="s">
        <v>269</v>
      </c>
      <c r="G10" s="248" t="s">
        <v>269</v>
      </c>
      <c r="H10" s="248" t="s">
        <v>269</v>
      </c>
      <c r="I10" s="248" t="s">
        <v>269</v>
      </c>
      <c r="J10" s="248" t="s">
        <v>269</v>
      </c>
      <c r="K10" s="248" t="s">
        <v>269</v>
      </c>
      <c r="L10" s="346">
        <v>2165</v>
      </c>
      <c r="M10" s="346">
        <v>2520</v>
      </c>
      <c r="N10" s="346">
        <v>3990</v>
      </c>
      <c r="O10" s="346">
        <v>3134</v>
      </c>
      <c r="P10" s="346">
        <v>30481</v>
      </c>
      <c r="Q10" s="346">
        <v>3465</v>
      </c>
      <c r="R10" s="346">
        <v>4725</v>
      </c>
      <c r="S10" s="346">
        <v>4033</v>
      </c>
      <c r="T10" s="348">
        <v>45996</v>
      </c>
      <c r="U10" s="148"/>
      <c r="V10" s="347"/>
      <c r="W10" s="148"/>
      <c r="X10" s="148"/>
      <c r="Y10" s="148"/>
      <c r="Z10" s="189"/>
    </row>
    <row r="11" spans="2:26" s="190" customFormat="1" ht="13.5" customHeight="1" x14ac:dyDescent="0.15">
      <c r="B11" s="349"/>
      <c r="C11" s="309">
        <v>23</v>
      </c>
      <c r="D11" s="179"/>
      <c r="E11" s="250" t="s">
        <v>269</v>
      </c>
      <c r="F11" s="250" t="s">
        <v>269</v>
      </c>
      <c r="G11" s="250" t="s">
        <v>269</v>
      </c>
      <c r="H11" s="250" t="s">
        <v>269</v>
      </c>
      <c r="I11" s="180">
        <v>3686.55</v>
      </c>
      <c r="J11" s="180">
        <v>4466.7</v>
      </c>
      <c r="K11" s="180">
        <v>4031.4419343901</v>
      </c>
      <c r="L11" s="180">
        <v>2431.3000000000002</v>
      </c>
      <c r="M11" s="180">
        <v>2625</v>
      </c>
      <c r="N11" s="180">
        <v>3885</v>
      </c>
      <c r="O11" s="180">
        <v>3167.9940652524015</v>
      </c>
      <c r="P11" s="180">
        <v>34309.199999999997</v>
      </c>
      <c r="Q11" s="180">
        <v>3465</v>
      </c>
      <c r="R11" s="180">
        <v>4725</v>
      </c>
      <c r="S11" s="180">
        <v>3975.8415911762677</v>
      </c>
      <c r="T11" s="181">
        <v>38928.800000000003</v>
      </c>
      <c r="U11" s="148"/>
      <c r="V11" s="170"/>
      <c r="W11" s="170"/>
      <c r="X11" s="170"/>
      <c r="Y11" s="170"/>
      <c r="Z11" s="170"/>
    </row>
    <row r="12" spans="2:26" s="190" customFormat="1" ht="13.5" customHeight="1" x14ac:dyDescent="0.15">
      <c r="B12" s="174" t="s">
        <v>294</v>
      </c>
      <c r="C12" s="148">
        <v>6</v>
      </c>
      <c r="D12" s="178" t="s">
        <v>295</v>
      </c>
      <c r="E12" s="248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346">
        <v>0</v>
      </c>
      <c r="M12" s="346">
        <v>2730</v>
      </c>
      <c r="N12" s="346">
        <v>3864</v>
      </c>
      <c r="O12" s="346">
        <v>3303.0249370277074</v>
      </c>
      <c r="P12" s="346">
        <v>3571.2</v>
      </c>
      <c r="Q12" s="346">
        <v>3622.5</v>
      </c>
      <c r="R12" s="346">
        <v>4620</v>
      </c>
      <c r="S12" s="346">
        <v>3952.8860435339316</v>
      </c>
      <c r="T12" s="348">
        <v>5028.3</v>
      </c>
      <c r="U12" s="189"/>
      <c r="V12" s="189"/>
      <c r="W12" s="189"/>
      <c r="X12" s="189"/>
    </row>
    <row r="13" spans="2:26" s="190" customFormat="1" ht="13.5" customHeight="1" x14ac:dyDescent="0.15">
      <c r="B13" s="174"/>
      <c r="C13" s="148">
        <v>7</v>
      </c>
      <c r="D13" s="178"/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346">
        <v>10.1</v>
      </c>
      <c r="M13" s="346">
        <v>2625</v>
      </c>
      <c r="N13" s="346">
        <v>3465</v>
      </c>
      <c r="O13" s="346">
        <v>2951.3827751196177</v>
      </c>
      <c r="P13" s="346">
        <v>3430.3</v>
      </c>
      <c r="Q13" s="346">
        <v>3465</v>
      </c>
      <c r="R13" s="346">
        <v>4200</v>
      </c>
      <c r="S13" s="348">
        <v>3748.3255118319603</v>
      </c>
      <c r="T13" s="348">
        <v>3402.1</v>
      </c>
      <c r="U13" s="189"/>
      <c r="V13" s="189"/>
      <c r="W13" s="189"/>
      <c r="X13" s="189"/>
    </row>
    <row r="14" spans="2:26" s="190" customFormat="1" ht="13.5" customHeight="1" x14ac:dyDescent="0.15">
      <c r="B14" s="174"/>
      <c r="C14" s="148">
        <v>8</v>
      </c>
      <c r="D14" s="178"/>
      <c r="E14" s="248">
        <v>0</v>
      </c>
      <c r="F14" s="248">
        <v>0</v>
      </c>
      <c r="G14" s="248">
        <v>0</v>
      </c>
      <c r="H14" s="248">
        <v>0</v>
      </c>
      <c r="I14" s="249">
        <v>0</v>
      </c>
      <c r="J14" s="248">
        <v>0</v>
      </c>
      <c r="K14" s="248">
        <v>0</v>
      </c>
      <c r="L14" s="346">
        <v>0</v>
      </c>
      <c r="M14" s="346">
        <v>2625</v>
      </c>
      <c r="N14" s="346">
        <v>3150</v>
      </c>
      <c r="O14" s="346">
        <v>2850.8025700934581</v>
      </c>
      <c r="P14" s="346">
        <v>3582.3</v>
      </c>
      <c r="Q14" s="346">
        <v>3465</v>
      </c>
      <c r="R14" s="346">
        <v>3971.1000000000004</v>
      </c>
      <c r="S14" s="346">
        <v>3675.015587885985</v>
      </c>
      <c r="T14" s="348">
        <v>2803.7</v>
      </c>
      <c r="U14" s="189"/>
      <c r="V14" s="189"/>
      <c r="W14" s="189"/>
      <c r="X14" s="189"/>
    </row>
    <row r="15" spans="2:26" s="190" customFormat="1" ht="13.5" customHeight="1" x14ac:dyDescent="0.15">
      <c r="B15" s="174"/>
      <c r="C15" s="148">
        <v>9</v>
      </c>
      <c r="D15" s="178"/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346">
        <v>0</v>
      </c>
      <c r="M15" s="346">
        <v>2625</v>
      </c>
      <c r="N15" s="346">
        <v>3307.5</v>
      </c>
      <c r="O15" s="346">
        <v>2856.6283924843428</v>
      </c>
      <c r="P15" s="346">
        <v>2131.6</v>
      </c>
      <c r="Q15" s="346">
        <v>3465</v>
      </c>
      <c r="R15" s="346">
        <v>3937.5</v>
      </c>
      <c r="S15" s="346">
        <v>3698.8020789138732</v>
      </c>
      <c r="T15" s="348">
        <v>2125.5</v>
      </c>
      <c r="U15" s="189"/>
      <c r="V15" s="189"/>
      <c r="W15" s="189"/>
      <c r="X15" s="189"/>
    </row>
    <row r="16" spans="2:26" s="190" customFormat="1" ht="13.5" customHeight="1" x14ac:dyDescent="0.15">
      <c r="B16" s="174"/>
      <c r="C16" s="148">
        <v>10</v>
      </c>
      <c r="D16" s="178"/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0</v>
      </c>
      <c r="L16" s="346">
        <v>0</v>
      </c>
      <c r="M16" s="346">
        <v>2940</v>
      </c>
      <c r="N16" s="346">
        <v>3465</v>
      </c>
      <c r="O16" s="346">
        <v>3213.6692999182783</v>
      </c>
      <c r="P16" s="346">
        <v>2365.1999999999998</v>
      </c>
      <c r="Q16" s="346">
        <v>3675</v>
      </c>
      <c r="R16" s="346">
        <v>4200</v>
      </c>
      <c r="S16" s="346">
        <v>3975.4842995169079</v>
      </c>
      <c r="T16" s="348">
        <v>2405.1999999999998</v>
      </c>
      <c r="U16" s="189"/>
      <c r="V16" s="189"/>
      <c r="W16" s="189"/>
      <c r="X16" s="189"/>
    </row>
    <row r="17" spans="2:24" s="190" customFormat="1" ht="13.5" customHeight="1" x14ac:dyDescent="0.15">
      <c r="B17" s="174"/>
      <c r="C17" s="148">
        <v>11</v>
      </c>
      <c r="D17" s="178"/>
      <c r="E17" s="248">
        <v>0</v>
      </c>
      <c r="F17" s="248">
        <v>0</v>
      </c>
      <c r="G17" s="249">
        <v>0</v>
      </c>
      <c r="H17" s="248">
        <v>0</v>
      </c>
      <c r="I17" s="248">
        <v>0</v>
      </c>
      <c r="J17" s="248">
        <v>0</v>
      </c>
      <c r="K17" s="248">
        <v>0</v>
      </c>
      <c r="L17" s="346">
        <v>0</v>
      </c>
      <c r="M17" s="346">
        <v>3045</v>
      </c>
      <c r="N17" s="346">
        <v>3570</v>
      </c>
      <c r="O17" s="346">
        <v>3435.0301932367156</v>
      </c>
      <c r="P17" s="346">
        <v>1472</v>
      </c>
      <c r="Q17" s="346">
        <v>3780</v>
      </c>
      <c r="R17" s="346">
        <v>4515</v>
      </c>
      <c r="S17" s="346">
        <v>4104.9314329738063</v>
      </c>
      <c r="T17" s="348">
        <v>1970.6</v>
      </c>
      <c r="U17" s="210"/>
      <c r="V17" s="189"/>
      <c r="W17" s="189"/>
      <c r="X17" s="189"/>
    </row>
    <row r="18" spans="2:24" s="190" customFormat="1" ht="13.5" customHeight="1" x14ac:dyDescent="0.15">
      <c r="B18" s="174"/>
      <c r="C18" s="148">
        <v>12</v>
      </c>
      <c r="D18" s="178"/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346">
        <v>0</v>
      </c>
      <c r="M18" s="346">
        <v>2940</v>
      </c>
      <c r="N18" s="346">
        <v>3675</v>
      </c>
      <c r="O18" s="346">
        <v>3214.1240148861648</v>
      </c>
      <c r="P18" s="346">
        <v>3328.5</v>
      </c>
      <c r="Q18" s="346">
        <v>3675</v>
      </c>
      <c r="R18" s="346">
        <v>4725</v>
      </c>
      <c r="S18" s="346">
        <v>4276.3417021276591</v>
      </c>
      <c r="T18" s="348">
        <v>3023.4</v>
      </c>
      <c r="U18" s="189"/>
      <c r="V18" s="189"/>
      <c r="W18" s="189"/>
      <c r="X18" s="189"/>
    </row>
    <row r="19" spans="2:24" s="190" customFormat="1" ht="13.5" customHeight="1" x14ac:dyDescent="0.15">
      <c r="B19" s="174" t="s">
        <v>296</v>
      </c>
      <c r="C19" s="148">
        <v>1</v>
      </c>
      <c r="D19" s="178" t="s">
        <v>295</v>
      </c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346">
        <v>0</v>
      </c>
      <c r="M19" s="346">
        <v>0</v>
      </c>
      <c r="N19" s="346">
        <v>0</v>
      </c>
      <c r="O19" s="346">
        <v>0</v>
      </c>
      <c r="P19" s="346">
        <v>1939.6</v>
      </c>
      <c r="Q19" s="346">
        <v>0</v>
      </c>
      <c r="R19" s="346">
        <v>0</v>
      </c>
      <c r="S19" s="346">
        <v>0</v>
      </c>
      <c r="T19" s="348">
        <v>2204.4</v>
      </c>
      <c r="U19" s="189"/>
      <c r="V19" s="189"/>
      <c r="W19" s="189"/>
      <c r="X19" s="189"/>
    </row>
    <row r="20" spans="2:24" s="190" customFormat="1" ht="13.5" customHeight="1" x14ac:dyDescent="0.15">
      <c r="B20" s="174"/>
      <c r="C20" s="148">
        <v>2</v>
      </c>
      <c r="D20" s="178"/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346">
        <v>0</v>
      </c>
      <c r="M20" s="346">
        <v>2730</v>
      </c>
      <c r="N20" s="346">
        <v>3832.5</v>
      </c>
      <c r="O20" s="346">
        <v>3292.3031483790523</v>
      </c>
      <c r="P20" s="346">
        <v>2120.1</v>
      </c>
      <c r="Q20" s="346">
        <v>3515.4</v>
      </c>
      <c r="R20" s="346">
        <v>4725</v>
      </c>
      <c r="S20" s="346">
        <v>3982.4394347240918</v>
      </c>
      <c r="T20" s="348">
        <v>2840.4</v>
      </c>
      <c r="U20" s="189"/>
      <c r="V20" s="189"/>
      <c r="W20" s="189"/>
      <c r="X20" s="189"/>
    </row>
    <row r="21" spans="2:24" s="190" customFormat="1" ht="13.5" customHeight="1" x14ac:dyDescent="0.15">
      <c r="B21" s="174"/>
      <c r="C21" s="148">
        <v>3</v>
      </c>
      <c r="D21" s="178"/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346">
        <v>0</v>
      </c>
      <c r="M21" s="346">
        <v>2730</v>
      </c>
      <c r="N21" s="346">
        <v>3780</v>
      </c>
      <c r="O21" s="346">
        <v>3245.5801815431164</v>
      </c>
      <c r="P21" s="346">
        <v>2974.6</v>
      </c>
      <c r="Q21" s="346">
        <v>3570</v>
      </c>
      <c r="R21" s="346">
        <v>5040</v>
      </c>
      <c r="S21" s="346">
        <v>4010.2527027027027</v>
      </c>
      <c r="T21" s="348">
        <v>2943.7</v>
      </c>
      <c r="U21" s="189"/>
      <c r="V21" s="189"/>
      <c r="W21" s="189"/>
      <c r="X21" s="189"/>
    </row>
    <row r="22" spans="2:24" s="190" customFormat="1" ht="13.5" customHeight="1" x14ac:dyDescent="0.15">
      <c r="B22" s="174"/>
      <c r="C22" s="148">
        <v>4</v>
      </c>
      <c r="D22" s="178"/>
      <c r="E22" s="248">
        <v>0</v>
      </c>
      <c r="F22" s="248">
        <v>0</v>
      </c>
      <c r="G22" s="248">
        <v>0</v>
      </c>
      <c r="H22" s="248">
        <v>0</v>
      </c>
      <c r="I22" s="248">
        <v>3700.2000000000003</v>
      </c>
      <c r="J22" s="248">
        <v>3700.2000000000003</v>
      </c>
      <c r="K22" s="248">
        <v>3699.9859002169196</v>
      </c>
      <c r="L22" s="346">
        <v>2115.1</v>
      </c>
      <c r="M22" s="346">
        <v>2625</v>
      </c>
      <c r="N22" s="346">
        <v>3570</v>
      </c>
      <c r="O22" s="346">
        <v>3097.4136464322728</v>
      </c>
      <c r="P22" s="346">
        <v>9759.2000000000007</v>
      </c>
      <c r="Q22" s="346">
        <v>3570</v>
      </c>
      <c r="R22" s="346">
        <v>5040</v>
      </c>
      <c r="S22" s="346">
        <v>3953.110772784542</v>
      </c>
      <c r="T22" s="348">
        <v>9348.1</v>
      </c>
      <c r="U22" s="189"/>
      <c r="V22" s="189"/>
      <c r="W22" s="189"/>
      <c r="X22" s="189"/>
    </row>
    <row r="23" spans="2:24" s="190" customFormat="1" ht="13.5" customHeight="1" x14ac:dyDescent="0.15">
      <c r="B23" s="174"/>
      <c r="C23" s="148">
        <v>5</v>
      </c>
      <c r="D23" s="178"/>
      <c r="E23" s="248">
        <v>0</v>
      </c>
      <c r="F23" s="248">
        <v>0</v>
      </c>
      <c r="G23" s="248">
        <v>0</v>
      </c>
      <c r="H23" s="249">
        <v>0</v>
      </c>
      <c r="I23" s="248">
        <v>0</v>
      </c>
      <c r="J23" s="248">
        <v>0</v>
      </c>
      <c r="K23" s="248">
        <v>0</v>
      </c>
      <c r="L23" s="346">
        <v>4727.6000000000004</v>
      </c>
      <c r="M23" s="346">
        <v>2730</v>
      </c>
      <c r="N23" s="346">
        <v>3990</v>
      </c>
      <c r="O23" s="346">
        <v>3454.6679340048822</v>
      </c>
      <c r="P23" s="346">
        <v>12097.9</v>
      </c>
      <c r="Q23" s="346">
        <v>3465</v>
      </c>
      <c r="R23" s="346">
        <v>5040</v>
      </c>
      <c r="S23" s="348">
        <v>3865.1145366783626</v>
      </c>
      <c r="T23" s="346">
        <v>12848.9</v>
      </c>
      <c r="U23" s="189"/>
      <c r="V23" s="189"/>
      <c r="W23" s="189"/>
      <c r="X23" s="189"/>
    </row>
    <row r="24" spans="2:24" s="190" customFormat="1" ht="13.5" customHeight="1" x14ac:dyDescent="0.15">
      <c r="B24" s="349"/>
      <c r="C24" s="166">
        <v>6</v>
      </c>
      <c r="D24" s="179"/>
      <c r="E24" s="250">
        <v>0</v>
      </c>
      <c r="F24" s="250">
        <v>0</v>
      </c>
      <c r="G24" s="250">
        <v>0</v>
      </c>
      <c r="H24" s="250">
        <v>0</v>
      </c>
      <c r="I24" s="250">
        <v>0</v>
      </c>
      <c r="J24" s="250">
        <v>0</v>
      </c>
      <c r="K24" s="250">
        <v>0</v>
      </c>
      <c r="L24" s="350">
        <v>2091.4</v>
      </c>
      <c r="M24" s="350">
        <v>2625</v>
      </c>
      <c r="N24" s="350">
        <v>3570</v>
      </c>
      <c r="O24" s="350">
        <v>3180.5805980003765</v>
      </c>
      <c r="P24" s="350">
        <v>8671.9</v>
      </c>
      <c r="Q24" s="350">
        <v>3150</v>
      </c>
      <c r="R24" s="350">
        <v>5040</v>
      </c>
      <c r="S24" s="350">
        <v>3730.1626522327483</v>
      </c>
      <c r="T24" s="351">
        <v>10252</v>
      </c>
      <c r="U24" s="189"/>
      <c r="V24" s="189"/>
      <c r="W24" s="189"/>
      <c r="X24" s="189"/>
    </row>
    <row r="26" spans="2:24" x14ac:dyDescent="0.15">
      <c r="T26" s="347"/>
    </row>
    <row r="27" spans="2:24" x14ac:dyDescent="0.15">
      <c r="T27" s="347"/>
    </row>
    <row r="28" spans="2:24" x14ac:dyDescent="0.15">
      <c r="T28" s="347"/>
    </row>
    <row r="29" spans="2:24" x14ac:dyDescent="0.15">
      <c r="T29" s="148"/>
    </row>
    <row r="30" spans="2:24" x14ac:dyDescent="0.15">
      <c r="T30" s="148"/>
    </row>
    <row r="31" spans="2:24" x14ac:dyDescent="0.15">
      <c r="T31" s="148"/>
    </row>
  </sheetData>
  <phoneticPr fontId="6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0"/>
  <sheetViews>
    <sheetView zoomScale="75" workbookViewId="0"/>
  </sheetViews>
  <sheetFormatPr defaultColWidth="7.5" defaultRowHeight="12" x14ac:dyDescent="0.15"/>
  <cols>
    <col min="1" max="1" width="1" style="287" customWidth="1"/>
    <col min="2" max="2" width="4.125" style="287" customWidth="1"/>
    <col min="3" max="4" width="2.5" style="287" customWidth="1"/>
    <col min="5" max="7" width="7.625" style="287" customWidth="1"/>
    <col min="8" max="8" width="9.125" style="287" customWidth="1"/>
    <col min="9" max="11" width="7.625" style="287" customWidth="1"/>
    <col min="12" max="12" width="9.125" style="287" customWidth="1"/>
    <col min="13" max="15" width="7.625" style="287" customWidth="1"/>
    <col min="16" max="16" width="9.125" style="287" customWidth="1"/>
    <col min="17" max="19" width="7.625" style="287" customWidth="1"/>
    <col min="20" max="20" width="9.125" style="287" customWidth="1"/>
    <col min="21" max="16384" width="7.5" style="287"/>
  </cols>
  <sheetData>
    <row r="1" spans="2:21" ht="15" customHeight="1" x14ac:dyDescent="0.15">
      <c r="B1" s="419"/>
      <c r="C1" s="419"/>
      <c r="D1" s="419"/>
    </row>
    <row r="2" spans="2:21" ht="12.75" customHeight="1" x14ac:dyDescent="0.15">
      <c r="B2" s="287" t="s">
        <v>170</v>
      </c>
      <c r="C2" s="420"/>
      <c r="D2" s="420"/>
    </row>
    <row r="3" spans="2:21" ht="12.75" customHeight="1" x14ac:dyDescent="0.15">
      <c r="B3" s="420"/>
      <c r="C3" s="420"/>
      <c r="D3" s="420"/>
      <c r="P3" s="421"/>
      <c r="T3" s="421" t="s">
        <v>87</v>
      </c>
    </row>
    <row r="4" spans="2:21" ht="3.75" customHeight="1" x14ac:dyDescent="0.15"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</row>
    <row r="5" spans="2:21" ht="14.25" customHeight="1" x14ac:dyDescent="0.15">
      <c r="B5" s="423"/>
      <c r="C5" s="424" t="s">
        <v>307</v>
      </c>
      <c r="D5" s="425"/>
      <c r="E5" s="426">
        <v>4</v>
      </c>
      <c r="F5" s="427"/>
      <c r="G5" s="427"/>
      <c r="H5" s="428"/>
      <c r="I5" s="426">
        <v>3</v>
      </c>
      <c r="J5" s="427"/>
      <c r="K5" s="427"/>
      <c r="L5" s="428"/>
      <c r="M5" s="426">
        <v>2</v>
      </c>
      <c r="N5" s="427"/>
      <c r="O5" s="427"/>
      <c r="P5" s="428"/>
      <c r="Q5" s="426">
        <v>3</v>
      </c>
      <c r="R5" s="427"/>
      <c r="S5" s="427"/>
      <c r="T5" s="428"/>
    </row>
    <row r="6" spans="2:21" ht="14.25" customHeight="1" x14ac:dyDescent="0.15">
      <c r="B6" s="429"/>
      <c r="C6" s="424" t="s">
        <v>308</v>
      </c>
      <c r="D6" s="425"/>
      <c r="E6" s="426" t="s">
        <v>174</v>
      </c>
      <c r="F6" s="427"/>
      <c r="G6" s="427"/>
      <c r="H6" s="428"/>
      <c r="I6" s="426" t="s">
        <v>174</v>
      </c>
      <c r="J6" s="427"/>
      <c r="K6" s="427"/>
      <c r="L6" s="428"/>
      <c r="M6" s="426" t="s">
        <v>309</v>
      </c>
      <c r="N6" s="427"/>
      <c r="O6" s="427"/>
      <c r="P6" s="428"/>
      <c r="Q6" s="426" t="s">
        <v>176</v>
      </c>
      <c r="R6" s="427"/>
      <c r="S6" s="427"/>
      <c r="T6" s="428"/>
    </row>
    <row r="7" spans="2:21" ht="14.25" customHeight="1" x14ac:dyDescent="0.15">
      <c r="B7" s="352" t="s">
        <v>265</v>
      </c>
      <c r="C7" s="430"/>
      <c r="D7" s="337"/>
      <c r="E7" s="431" t="s">
        <v>279</v>
      </c>
      <c r="F7" s="431" t="s">
        <v>177</v>
      </c>
      <c r="G7" s="432" t="s">
        <v>178</v>
      </c>
      <c r="H7" s="431" t="s">
        <v>98</v>
      </c>
      <c r="I7" s="431" t="s">
        <v>279</v>
      </c>
      <c r="J7" s="431" t="s">
        <v>177</v>
      </c>
      <c r="K7" s="432" t="s">
        <v>178</v>
      </c>
      <c r="L7" s="431" t="s">
        <v>98</v>
      </c>
      <c r="M7" s="431" t="s">
        <v>279</v>
      </c>
      <c r="N7" s="431" t="s">
        <v>177</v>
      </c>
      <c r="O7" s="432" t="s">
        <v>178</v>
      </c>
      <c r="P7" s="431" t="s">
        <v>98</v>
      </c>
      <c r="Q7" s="431" t="s">
        <v>279</v>
      </c>
      <c r="R7" s="431" t="s">
        <v>177</v>
      </c>
      <c r="S7" s="432" t="s">
        <v>178</v>
      </c>
      <c r="T7" s="431" t="s">
        <v>98</v>
      </c>
    </row>
    <row r="8" spans="2:21" ht="14.25" customHeight="1" x14ac:dyDescent="0.15">
      <c r="B8" s="344" t="s">
        <v>0</v>
      </c>
      <c r="C8" s="433">
        <v>19</v>
      </c>
      <c r="D8" s="171" t="s">
        <v>1</v>
      </c>
      <c r="E8" s="434">
        <v>2940</v>
      </c>
      <c r="F8" s="434">
        <v>3833</v>
      </c>
      <c r="G8" s="434">
        <v>3312</v>
      </c>
      <c r="H8" s="434">
        <v>832060</v>
      </c>
      <c r="I8" s="434">
        <v>2667</v>
      </c>
      <c r="J8" s="434">
        <v>3255</v>
      </c>
      <c r="K8" s="434">
        <v>2999</v>
      </c>
      <c r="L8" s="434">
        <v>1372220</v>
      </c>
      <c r="M8" s="434">
        <v>1155</v>
      </c>
      <c r="N8" s="434">
        <v>1764</v>
      </c>
      <c r="O8" s="434">
        <v>1450</v>
      </c>
      <c r="P8" s="434">
        <v>844398</v>
      </c>
      <c r="Q8" s="434">
        <v>1943</v>
      </c>
      <c r="R8" s="434">
        <v>2536</v>
      </c>
      <c r="S8" s="434">
        <v>2329</v>
      </c>
      <c r="T8" s="434">
        <v>834916</v>
      </c>
      <c r="U8" s="435"/>
    </row>
    <row r="9" spans="2:21" ht="14.25" customHeight="1" x14ac:dyDescent="0.15">
      <c r="B9" s="436"/>
      <c r="C9" s="433">
        <v>20</v>
      </c>
      <c r="D9" s="437"/>
      <c r="E9" s="434">
        <v>2730</v>
      </c>
      <c r="F9" s="434">
        <v>3570</v>
      </c>
      <c r="G9" s="434">
        <v>3084</v>
      </c>
      <c r="H9" s="434">
        <v>663788</v>
      </c>
      <c r="I9" s="434">
        <v>2100</v>
      </c>
      <c r="J9" s="434">
        <v>3150</v>
      </c>
      <c r="K9" s="434">
        <v>2694</v>
      </c>
      <c r="L9" s="434">
        <v>1053517</v>
      </c>
      <c r="M9" s="434">
        <v>1260</v>
      </c>
      <c r="N9" s="434">
        <v>1674</v>
      </c>
      <c r="O9" s="434">
        <v>1444</v>
      </c>
      <c r="P9" s="434">
        <v>854238</v>
      </c>
      <c r="Q9" s="434">
        <v>1838</v>
      </c>
      <c r="R9" s="434">
        <v>2604</v>
      </c>
      <c r="S9" s="434">
        <v>2238</v>
      </c>
      <c r="T9" s="434">
        <v>799697</v>
      </c>
      <c r="U9" s="435"/>
    </row>
    <row r="10" spans="2:21" ht="14.25" customHeight="1" x14ac:dyDescent="0.15">
      <c r="B10" s="436"/>
      <c r="C10" s="433">
        <v>21</v>
      </c>
      <c r="D10" s="437"/>
      <c r="E10" s="434">
        <v>2310</v>
      </c>
      <c r="F10" s="434">
        <v>3297</v>
      </c>
      <c r="G10" s="434">
        <v>2875</v>
      </c>
      <c r="H10" s="434">
        <v>725583</v>
      </c>
      <c r="I10" s="434">
        <v>1995</v>
      </c>
      <c r="J10" s="434">
        <v>2835</v>
      </c>
      <c r="K10" s="434">
        <v>2475</v>
      </c>
      <c r="L10" s="434">
        <v>967057</v>
      </c>
      <c r="M10" s="434">
        <v>1260</v>
      </c>
      <c r="N10" s="434">
        <v>1680</v>
      </c>
      <c r="O10" s="434">
        <v>1443</v>
      </c>
      <c r="P10" s="434">
        <v>711650</v>
      </c>
      <c r="Q10" s="434">
        <v>1680</v>
      </c>
      <c r="R10" s="434">
        <v>2485</v>
      </c>
      <c r="S10" s="434">
        <v>2135</v>
      </c>
      <c r="T10" s="434">
        <v>792497</v>
      </c>
      <c r="U10" s="435"/>
    </row>
    <row r="11" spans="2:21" ht="14.25" customHeight="1" x14ac:dyDescent="0.15">
      <c r="B11" s="436"/>
      <c r="C11" s="433">
        <v>22</v>
      </c>
      <c r="D11" s="437"/>
      <c r="E11" s="434">
        <v>2310</v>
      </c>
      <c r="F11" s="434">
        <v>3280</v>
      </c>
      <c r="G11" s="434">
        <v>2787</v>
      </c>
      <c r="H11" s="434">
        <v>576426</v>
      </c>
      <c r="I11" s="438">
        <v>2100</v>
      </c>
      <c r="J11" s="434">
        <v>2756</v>
      </c>
      <c r="K11" s="346">
        <v>2465</v>
      </c>
      <c r="L11" s="434">
        <v>1003771</v>
      </c>
      <c r="M11" s="434">
        <v>1198</v>
      </c>
      <c r="N11" s="434">
        <v>1575</v>
      </c>
      <c r="O11" s="346">
        <v>1364</v>
      </c>
      <c r="P11" s="434">
        <v>633610</v>
      </c>
      <c r="Q11" s="434">
        <v>1680</v>
      </c>
      <c r="R11" s="438">
        <v>2520</v>
      </c>
      <c r="S11" s="346">
        <v>2103</v>
      </c>
      <c r="T11" s="438">
        <v>968302</v>
      </c>
      <c r="U11" s="435"/>
    </row>
    <row r="12" spans="2:21" ht="14.25" customHeight="1" x14ac:dyDescent="0.15">
      <c r="B12" s="439"/>
      <c r="C12" s="440">
        <v>23</v>
      </c>
      <c r="D12" s="441"/>
      <c r="E12" s="442">
        <v>2375</v>
      </c>
      <c r="F12" s="442">
        <v>3360</v>
      </c>
      <c r="G12" s="442">
        <v>2782</v>
      </c>
      <c r="H12" s="442">
        <v>573076</v>
      </c>
      <c r="I12" s="180">
        <v>2079.7350000000001</v>
      </c>
      <c r="J12" s="180">
        <v>2677.5</v>
      </c>
      <c r="K12" s="180">
        <v>2444.2656950403907</v>
      </c>
      <c r="L12" s="180">
        <v>853057.10000000021</v>
      </c>
      <c r="M12" s="180">
        <v>966</v>
      </c>
      <c r="N12" s="180">
        <v>1720.95</v>
      </c>
      <c r="O12" s="180">
        <v>1308.3583822253722</v>
      </c>
      <c r="P12" s="180">
        <v>802859.9</v>
      </c>
      <c r="Q12" s="180">
        <v>1890</v>
      </c>
      <c r="R12" s="180">
        <v>2520</v>
      </c>
      <c r="S12" s="180">
        <v>2143.9757885504296</v>
      </c>
      <c r="T12" s="181">
        <v>1050836.0999999999</v>
      </c>
      <c r="U12" s="435"/>
    </row>
    <row r="13" spans="2:21" ht="14.25" customHeight="1" x14ac:dyDescent="0.15">
      <c r="B13" s="443" t="s">
        <v>310</v>
      </c>
      <c r="C13" s="435">
        <v>9</v>
      </c>
      <c r="D13" s="435" t="s">
        <v>267</v>
      </c>
      <c r="E13" s="444">
        <v>2465</v>
      </c>
      <c r="F13" s="444">
        <v>2800</v>
      </c>
      <c r="G13" s="444">
        <v>2608.8000000000002</v>
      </c>
      <c r="H13" s="445">
        <v>45938</v>
      </c>
      <c r="I13" s="345">
        <v>2258</v>
      </c>
      <c r="J13" s="345">
        <v>2625</v>
      </c>
      <c r="K13" s="345">
        <v>2449</v>
      </c>
      <c r="L13" s="345">
        <v>92686</v>
      </c>
      <c r="M13" s="446">
        <v>1208</v>
      </c>
      <c r="N13" s="446">
        <v>1575</v>
      </c>
      <c r="O13" s="446">
        <v>1413</v>
      </c>
      <c r="P13" s="446">
        <v>48353</v>
      </c>
      <c r="Q13" s="345">
        <v>1838</v>
      </c>
      <c r="R13" s="345">
        <v>2315</v>
      </c>
      <c r="S13" s="345">
        <v>2002</v>
      </c>
      <c r="T13" s="346">
        <v>85242</v>
      </c>
      <c r="U13" s="435"/>
    </row>
    <row r="14" spans="2:21" ht="14.25" customHeight="1" x14ac:dyDescent="0.15">
      <c r="B14" s="443"/>
      <c r="C14" s="435">
        <v>10</v>
      </c>
      <c r="D14" s="447"/>
      <c r="E14" s="445">
        <v>2489</v>
      </c>
      <c r="F14" s="445">
        <v>2888</v>
      </c>
      <c r="G14" s="445">
        <v>2734</v>
      </c>
      <c r="H14" s="445">
        <v>44182.1</v>
      </c>
      <c r="I14" s="346">
        <v>2252.25</v>
      </c>
      <c r="J14" s="346">
        <v>2625</v>
      </c>
      <c r="K14" s="346">
        <v>2460.2990123850109</v>
      </c>
      <c r="L14" s="346">
        <v>65253.899999999994</v>
      </c>
      <c r="M14" s="404">
        <v>1207.5</v>
      </c>
      <c r="N14" s="404">
        <v>1564.5</v>
      </c>
      <c r="O14" s="404">
        <v>1418.3540168290526</v>
      </c>
      <c r="P14" s="404">
        <v>51576.900000000009</v>
      </c>
      <c r="Q14" s="346">
        <v>1900.5</v>
      </c>
      <c r="R14" s="346">
        <v>2425.5</v>
      </c>
      <c r="S14" s="346">
        <v>2131.3292733934513</v>
      </c>
      <c r="T14" s="346">
        <v>97867</v>
      </c>
      <c r="U14" s="435"/>
    </row>
    <row r="15" spans="2:21" ht="14.25" customHeight="1" x14ac:dyDescent="0.15">
      <c r="B15" s="443"/>
      <c r="C15" s="435">
        <v>11</v>
      </c>
      <c r="D15" s="447"/>
      <c r="E15" s="445">
        <v>2678</v>
      </c>
      <c r="F15" s="445">
        <v>3045</v>
      </c>
      <c r="G15" s="445">
        <v>2850</v>
      </c>
      <c r="H15" s="445">
        <v>53970</v>
      </c>
      <c r="I15" s="346">
        <v>2310</v>
      </c>
      <c r="J15" s="346">
        <v>2709</v>
      </c>
      <c r="K15" s="346">
        <v>2539</v>
      </c>
      <c r="L15" s="346">
        <v>70581</v>
      </c>
      <c r="M15" s="404">
        <v>1208</v>
      </c>
      <c r="N15" s="404">
        <v>1480</v>
      </c>
      <c r="O15" s="404">
        <v>1394</v>
      </c>
      <c r="P15" s="404">
        <v>62192</v>
      </c>
      <c r="Q15" s="346">
        <v>1890</v>
      </c>
      <c r="R15" s="346">
        <v>2478</v>
      </c>
      <c r="S15" s="346">
        <v>2152</v>
      </c>
      <c r="T15" s="348">
        <v>119113</v>
      </c>
      <c r="U15" s="435"/>
    </row>
    <row r="16" spans="2:21" ht="14.25" customHeight="1" x14ac:dyDescent="0.15">
      <c r="B16" s="443"/>
      <c r="C16" s="435">
        <v>12</v>
      </c>
      <c r="D16" s="447"/>
      <c r="E16" s="445">
        <v>2783</v>
      </c>
      <c r="F16" s="445">
        <v>3280</v>
      </c>
      <c r="G16" s="445">
        <v>2979</v>
      </c>
      <c r="H16" s="445">
        <v>61952</v>
      </c>
      <c r="I16" s="346">
        <v>2342</v>
      </c>
      <c r="J16" s="346">
        <v>2756</v>
      </c>
      <c r="K16" s="346">
        <v>2628</v>
      </c>
      <c r="L16" s="346">
        <v>122267</v>
      </c>
      <c r="M16" s="404">
        <v>1313</v>
      </c>
      <c r="N16" s="404">
        <v>1480</v>
      </c>
      <c r="O16" s="404">
        <v>1436</v>
      </c>
      <c r="P16" s="404">
        <v>51043</v>
      </c>
      <c r="Q16" s="346">
        <v>1995</v>
      </c>
      <c r="R16" s="346">
        <v>2520</v>
      </c>
      <c r="S16" s="346">
        <v>2236</v>
      </c>
      <c r="T16" s="348">
        <v>98215</v>
      </c>
      <c r="U16" s="435"/>
    </row>
    <row r="17" spans="2:21" ht="14.25" customHeight="1" x14ac:dyDescent="0.15">
      <c r="B17" s="443" t="s">
        <v>266</v>
      </c>
      <c r="C17" s="435">
        <v>1</v>
      </c>
      <c r="D17" s="447" t="s">
        <v>267</v>
      </c>
      <c r="E17" s="173">
        <v>2415</v>
      </c>
      <c r="F17" s="173">
        <v>2940</v>
      </c>
      <c r="G17" s="173">
        <v>2554.1742302645662</v>
      </c>
      <c r="H17" s="173">
        <v>51081.8</v>
      </c>
      <c r="I17" s="346">
        <v>2230.2000000000003</v>
      </c>
      <c r="J17" s="346">
        <v>2588.67</v>
      </c>
      <c r="K17" s="346">
        <v>2423.5856910689226</v>
      </c>
      <c r="L17" s="346">
        <v>48042.899999999994</v>
      </c>
      <c r="M17" s="404">
        <v>1207.5</v>
      </c>
      <c r="N17" s="404">
        <v>1571.325</v>
      </c>
      <c r="O17" s="404">
        <v>1383.5244951382631</v>
      </c>
      <c r="P17" s="404">
        <v>61528</v>
      </c>
      <c r="Q17" s="346">
        <v>1995</v>
      </c>
      <c r="R17" s="346">
        <v>2362.5</v>
      </c>
      <c r="S17" s="346">
        <v>2182.5415941595729</v>
      </c>
      <c r="T17" s="348">
        <v>126309.59999999999</v>
      </c>
      <c r="U17" s="435"/>
    </row>
    <row r="18" spans="2:21" ht="14.25" customHeight="1" x14ac:dyDescent="0.15">
      <c r="B18" s="443"/>
      <c r="C18" s="435">
        <v>2</v>
      </c>
      <c r="D18" s="447"/>
      <c r="E18" s="445">
        <v>2520</v>
      </c>
      <c r="F18" s="445">
        <v>2940</v>
      </c>
      <c r="G18" s="445">
        <v>2761</v>
      </c>
      <c r="H18" s="448">
        <v>40176.699999999997</v>
      </c>
      <c r="I18" s="346">
        <v>2258.5500000000002</v>
      </c>
      <c r="J18" s="346">
        <v>2585.1</v>
      </c>
      <c r="K18" s="346">
        <v>2465.9342012596339</v>
      </c>
      <c r="L18" s="348">
        <v>61909.399999999994</v>
      </c>
      <c r="M18" s="404">
        <v>1207.5</v>
      </c>
      <c r="N18" s="404">
        <v>1478.4</v>
      </c>
      <c r="O18" s="404">
        <v>1386.2958271092957</v>
      </c>
      <c r="P18" s="403">
        <v>55413.099999999991</v>
      </c>
      <c r="Q18" s="346">
        <v>1953</v>
      </c>
      <c r="R18" s="346">
        <v>2359.98</v>
      </c>
      <c r="S18" s="346">
        <v>2150.4703303093288</v>
      </c>
      <c r="T18" s="348">
        <v>103295.1</v>
      </c>
      <c r="U18" s="435"/>
    </row>
    <row r="19" spans="2:21" ht="14.25" customHeight="1" x14ac:dyDescent="0.15">
      <c r="B19" s="443"/>
      <c r="C19" s="435">
        <v>3</v>
      </c>
      <c r="D19" s="447"/>
      <c r="E19" s="445">
        <v>2660</v>
      </c>
      <c r="F19" s="445">
        <v>2940</v>
      </c>
      <c r="G19" s="448">
        <v>2805</v>
      </c>
      <c r="H19" s="445">
        <v>39590.9</v>
      </c>
      <c r="I19" s="346">
        <v>2312.1</v>
      </c>
      <c r="J19" s="346">
        <v>2625</v>
      </c>
      <c r="K19" s="346">
        <v>2514.1580442271925</v>
      </c>
      <c r="L19" s="346">
        <v>90077.8</v>
      </c>
      <c r="M19" s="404">
        <v>1197</v>
      </c>
      <c r="N19" s="404">
        <v>1478.4</v>
      </c>
      <c r="O19" s="404">
        <v>1381.4037602579135</v>
      </c>
      <c r="P19" s="404">
        <v>60036.3</v>
      </c>
      <c r="Q19" s="346">
        <v>1995</v>
      </c>
      <c r="R19" s="346">
        <v>2341.5</v>
      </c>
      <c r="S19" s="346">
        <v>2130.6745970536208</v>
      </c>
      <c r="T19" s="346">
        <v>91692</v>
      </c>
      <c r="U19" s="435"/>
    </row>
    <row r="20" spans="2:21" ht="14.25" customHeight="1" x14ac:dyDescent="0.15">
      <c r="B20" s="443"/>
      <c r="C20" s="435">
        <v>4</v>
      </c>
      <c r="D20" s="447"/>
      <c r="E20" s="445">
        <v>2729</v>
      </c>
      <c r="F20" s="445">
        <v>3044</v>
      </c>
      <c r="G20" s="445">
        <v>2883</v>
      </c>
      <c r="H20" s="445">
        <v>37086</v>
      </c>
      <c r="I20" s="346">
        <v>2257.5</v>
      </c>
      <c r="J20" s="346">
        <v>2625</v>
      </c>
      <c r="K20" s="346">
        <v>2469.6541055283833</v>
      </c>
      <c r="L20" s="348">
        <v>64673.5</v>
      </c>
      <c r="M20" s="404">
        <v>1050</v>
      </c>
      <c r="N20" s="404">
        <v>1720.95</v>
      </c>
      <c r="O20" s="404">
        <v>1372.0810611158613</v>
      </c>
      <c r="P20" s="403">
        <v>70854.399999999994</v>
      </c>
      <c r="Q20" s="346">
        <v>1942.5</v>
      </c>
      <c r="R20" s="346">
        <v>2341.5</v>
      </c>
      <c r="S20" s="346">
        <v>2136.0066580133421</v>
      </c>
      <c r="T20" s="348">
        <v>84743.4</v>
      </c>
      <c r="U20" s="435"/>
    </row>
    <row r="21" spans="2:21" ht="14.25" customHeight="1" x14ac:dyDescent="0.15">
      <c r="B21" s="443"/>
      <c r="C21" s="435">
        <v>5</v>
      </c>
      <c r="D21" s="447"/>
      <c r="E21" s="445">
        <v>2625</v>
      </c>
      <c r="F21" s="445">
        <v>3051</v>
      </c>
      <c r="G21" s="445">
        <v>2876</v>
      </c>
      <c r="H21" s="445">
        <v>55602</v>
      </c>
      <c r="I21" s="346">
        <v>2278.5</v>
      </c>
      <c r="J21" s="346">
        <v>2625</v>
      </c>
      <c r="K21" s="346">
        <v>2466.6625084082434</v>
      </c>
      <c r="L21" s="346">
        <v>64014.400000000001</v>
      </c>
      <c r="M21" s="404">
        <v>1155</v>
      </c>
      <c r="N21" s="404">
        <v>1478.4</v>
      </c>
      <c r="O21" s="404">
        <v>1357.2351752168152</v>
      </c>
      <c r="P21" s="404">
        <v>83527.900000000009</v>
      </c>
      <c r="Q21" s="346">
        <v>1995</v>
      </c>
      <c r="R21" s="346">
        <v>2320.5</v>
      </c>
      <c r="S21" s="346">
        <v>2133.8920480831935</v>
      </c>
      <c r="T21" s="348">
        <v>108899.3</v>
      </c>
      <c r="U21" s="435"/>
    </row>
    <row r="22" spans="2:21" ht="14.25" customHeight="1" x14ac:dyDescent="0.15">
      <c r="B22" s="443"/>
      <c r="C22" s="435">
        <v>6</v>
      </c>
      <c r="D22" s="447"/>
      <c r="E22" s="445">
        <v>2511</v>
      </c>
      <c r="F22" s="445">
        <v>3047</v>
      </c>
      <c r="G22" s="445">
        <v>2847</v>
      </c>
      <c r="H22" s="445">
        <v>37111</v>
      </c>
      <c r="I22" s="346">
        <v>2142</v>
      </c>
      <c r="J22" s="346">
        <v>2535.75</v>
      </c>
      <c r="K22" s="346">
        <v>2374.9230208265431</v>
      </c>
      <c r="L22" s="348">
        <v>62409.7</v>
      </c>
      <c r="M22" s="404">
        <v>1050</v>
      </c>
      <c r="N22" s="404">
        <v>1392.825</v>
      </c>
      <c r="O22" s="404">
        <v>1244.0541694826795</v>
      </c>
      <c r="P22" s="403">
        <v>51452.6</v>
      </c>
      <c r="Q22" s="346">
        <v>1942.5</v>
      </c>
      <c r="R22" s="346">
        <v>2205</v>
      </c>
      <c r="S22" s="346">
        <v>2087.0422255891344</v>
      </c>
      <c r="T22" s="348">
        <v>87171.9</v>
      </c>
      <c r="U22" s="435"/>
    </row>
    <row r="23" spans="2:21" ht="14.25" customHeight="1" x14ac:dyDescent="0.15">
      <c r="B23" s="443"/>
      <c r="C23" s="435">
        <v>7</v>
      </c>
      <c r="D23" s="447"/>
      <c r="E23" s="445">
        <v>2525</v>
      </c>
      <c r="F23" s="445">
        <v>2944</v>
      </c>
      <c r="G23" s="445">
        <v>2735</v>
      </c>
      <c r="H23" s="445">
        <v>36167</v>
      </c>
      <c r="I23" s="346">
        <v>2100</v>
      </c>
      <c r="J23" s="346">
        <v>2579.85</v>
      </c>
      <c r="K23" s="346">
        <v>2381.4089230003642</v>
      </c>
      <c r="L23" s="346">
        <v>58003.100000000006</v>
      </c>
      <c r="M23" s="404">
        <v>1050</v>
      </c>
      <c r="N23" s="404">
        <v>1323.3150000000001</v>
      </c>
      <c r="O23" s="404">
        <v>1224.3580858093228</v>
      </c>
      <c r="P23" s="404">
        <v>72284.099999999991</v>
      </c>
      <c r="Q23" s="346">
        <v>1942.5</v>
      </c>
      <c r="R23" s="346">
        <v>2257.5</v>
      </c>
      <c r="S23" s="346">
        <v>2082.0533381130217</v>
      </c>
      <c r="T23" s="348">
        <v>78118.2</v>
      </c>
      <c r="U23" s="435"/>
    </row>
    <row r="24" spans="2:21" ht="14.25" customHeight="1" x14ac:dyDescent="0.15">
      <c r="B24" s="443"/>
      <c r="C24" s="435">
        <v>8</v>
      </c>
      <c r="D24" s="447"/>
      <c r="E24" s="445">
        <v>2375</v>
      </c>
      <c r="F24" s="445">
        <v>2948</v>
      </c>
      <c r="G24" s="448">
        <v>2716</v>
      </c>
      <c r="H24" s="448">
        <v>46738</v>
      </c>
      <c r="I24" s="346">
        <v>2079.7350000000001</v>
      </c>
      <c r="J24" s="346">
        <v>2625</v>
      </c>
      <c r="K24" s="346">
        <v>2379.5277641099283</v>
      </c>
      <c r="L24" s="348">
        <v>75188.700000000012</v>
      </c>
      <c r="M24" s="404">
        <v>972.30000000000007</v>
      </c>
      <c r="N24" s="404">
        <v>1400.0700000000002</v>
      </c>
      <c r="O24" s="404">
        <v>1122.8536424820638</v>
      </c>
      <c r="P24" s="403">
        <v>69571.199999999997</v>
      </c>
      <c r="Q24" s="346">
        <v>1900.5</v>
      </c>
      <c r="R24" s="346">
        <v>2264.6400000000003</v>
      </c>
      <c r="S24" s="346">
        <v>2066.3186261558785</v>
      </c>
      <c r="T24" s="348">
        <v>74581.8</v>
      </c>
      <c r="U24" s="435"/>
    </row>
    <row r="25" spans="2:21" ht="14.25" customHeight="1" x14ac:dyDescent="0.15">
      <c r="B25" s="443"/>
      <c r="C25" s="435">
        <v>9</v>
      </c>
      <c r="D25" s="447"/>
      <c r="E25" s="445">
        <v>2420</v>
      </c>
      <c r="F25" s="445">
        <v>2938</v>
      </c>
      <c r="G25" s="445">
        <v>2687</v>
      </c>
      <c r="H25" s="445">
        <v>41180</v>
      </c>
      <c r="I25" s="346">
        <v>2224.8450000000003</v>
      </c>
      <c r="J25" s="346">
        <v>2667</v>
      </c>
      <c r="K25" s="346">
        <v>2462.4088180889808</v>
      </c>
      <c r="L25" s="348">
        <v>50535.899999999994</v>
      </c>
      <c r="M25" s="404">
        <v>966</v>
      </c>
      <c r="N25" s="404">
        <v>1392.405</v>
      </c>
      <c r="O25" s="404">
        <v>1201.6432398652134</v>
      </c>
      <c r="P25" s="403">
        <v>63732.600000000006</v>
      </c>
      <c r="Q25" s="346">
        <v>1921.92</v>
      </c>
      <c r="R25" s="346">
        <v>2362.5</v>
      </c>
      <c r="S25" s="346">
        <v>2171.872722824352</v>
      </c>
      <c r="T25" s="348">
        <v>68229</v>
      </c>
      <c r="U25" s="435"/>
    </row>
    <row r="26" spans="2:21" ht="14.25" customHeight="1" x14ac:dyDescent="0.15">
      <c r="B26" s="443"/>
      <c r="C26" s="435">
        <v>10</v>
      </c>
      <c r="D26" s="447"/>
      <c r="E26" s="445">
        <v>2436</v>
      </c>
      <c r="F26" s="445">
        <v>3044</v>
      </c>
      <c r="G26" s="445">
        <v>2788</v>
      </c>
      <c r="H26" s="445">
        <v>48788</v>
      </c>
      <c r="I26" s="346">
        <v>2259.6</v>
      </c>
      <c r="J26" s="346">
        <v>2677.5</v>
      </c>
      <c r="K26" s="346">
        <v>2507.820448116719</v>
      </c>
      <c r="L26" s="346">
        <v>58999.4</v>
      </c>
      <c r="M26" s="404">
        <v>1081.5</v>
      </c>
      <c r="N26" s="404">
        <v>1414.3500000000001</v>
      </c>
      <c r="O26" s="404">
        <v>1261.601867161291</v>
      </c>
      <c r="P26" s="404">
        <v>52386.9</v>
      </c>
      <c r="Q26" s="346">
        <v>1995</v>
      </c>
      <c r="R26" s="346">
        <v>2467.5</v>
      </c>
      <c r="S26" s="346">
        <v>2221.9548619558564</v>
      </c>
      <c r="T26" s="348">
        <v>65815</v>
      </c>
      <c r="U26" s="435"/>
    </row>
    <row r="27" spans="2:21" ht="14.25" customHeight="1" x14ac:dyDescent="0.15">
      <c r="B27" s="443"/>
      <c r="C27" s="435">
        <v>11</v>
      </c>
      <c r="D27" s="447"/>
      <c r="E27" s="449">
        <v>2415</v>
      </c>
      <c r="F27" s="449">
        <v>3043</v>
      </c>
      <c r="G27" s="449">
        <v>2764</v>
      </c>
      <c r="H27" s="449">
        <v>55401.8</v>
      </c>
      <c r="I27" s="450">
        <v>2218.65</v>
      </c>
      <c r="J27" s="450">
        <v>2625</v>
      </c>
      <c r="K27" s="450">
        <v>2444.0059214396128</v>
      </c>
      <c r="L27" s="450">
        <v>76490.800000000017</v>
      </c>
      <c r="M27" s="450">
        <v>1063.6500000000001</v>
      </c>
      <c r="N27" s="450">
        <v>1405.8450000000003</v>
      </c>
      <c r="O27" s="450">
        <v>1252.8898636041574</v>
      </c>
      <c r="P27" s="450">
        <v>66992.2</v>
      </c>
      <c r="Q27" s="450">
        <v>1942.5</v>
      </c>
      <c r="R27" s="450">
        <v>2467.5</v>
      </c>
      <c r="S27" s="450">
        <v>2192.5453193216917</v>
      </c>
      <c r="T27" s="451">
        <v>72995</v>
      </c>
      <c r="U27" s="435"/>
    </row>
    <row r="28" spans="2:21" ht="14.25" customHeight="1" x14ac:dyDescent="0.15">
      <c r="B28" s="443"/>
      <c r="C28" s="435">
        <v>12</v>
      </c>
      <c r="D28" s="447"/>
      <c r="E28" s="452">
        <v>2625</v>
      </c>
      <c r="F28" s="452">
        <v>3360</v>
      </c>
      <c r="G28" s="452">
        <v>2900</v>
      </c>
      <c r="H28" s="452">
        <v>84152.5</v>
      </c>
      <c r="I28" s="450">
        <v>2257.5</v>
      </c>
      <c r="J28" s="450">
        <v>2625</v>
      </c>
      <c r="K28" s="450">
        <v>2482.8289224222322</v>
      </c>
      <c r="L28" s="450">
        <v>91688.500000000015</v>
      </c>
      <c r="M28" s="450">
        <v>1091.58</v>
      </c>
      <c r="N28" s="450">
        <v>1380.33</v>
      </c>
      <c r="O28" s="450">
        <v>1226.7070524804092</v>
      </c>
      <c r="P28" s="450">
        <v>55981</v>
      </c>
      <c r="Q28" s="450">
        <v>1890</v>
      </c>
      <c r="R28" s="450">
        <v>2520</v>
      </c>
      <c r="S28" s="450">
        <v>2175.9079528820562</v>
      </c>
      <c r="T28" s="451">
        <v>69384.100000000006</v>
      </c>
      <c r="U28" s="435"/>
    </row>
    <row r="29" spans="2:21" ht="14.25" customHeight="1" x14ac:dyDescent="0.15">
      <c r="B29" s="443" t="s">
        <v>268</v>
      </c>
      <c r="C29" s="435">
        <v>1</v>
      </c>
      <c r="D29" s="447" t="s">
        <v>267</v>
      </c>
      <c r="E29" s="453">
        <v>0</v>
      </c>
      <c r="F29" s="453">
        <v>0</v>
      </c>
      <c r="G29" s="453">
        <v>0</v>
      </c>
      <c r="H29" s="452">
        <v>44592.5</v>
      </c>
      <c r="I29" s="450">
        <v>2152.5</v>
      </c>
      <c r="J29" s="450">
        <v>2590.35</v>
      </c>
      <c r="K29" s="450">
        <v>2402.7631961744887</v>
      </c>
      <c r="L29" s="450">
        <v>57836.2</v>
      </c>
      <c r="M29" s="450">
        <v>1013.25</v>
      </c>
      <c r="N29" s="450">
        <v>1320.7950000000001</v>
      </c>
      <c r="O29" s="450">
        <v>1188.381386669512</v>
      </c>
      <c r="P29" s="450">
        <v>60516.899999999994</v>
      </c>
      <c r="Q29" s="450">
        <v>1837.5</v>
      </c>
      <c r="R29" s="450">
        <v>2394</v>
      </c>
      <c r="S29" s="450">
        <v>2128.3091191501312</v>
      </c>
      <c r="T29" s="451">
        <v>84016.799999999988</v>
      </c>
      <c r="U29" s="435"/>
    </row>
    <row r="30" spans="2:21" ht="13.5" customHeight="1" x14ac:dyDescent="0.15">
      <c r="B30" s="443"/>
      <c r="C30" s="435">
        <v>2</v>
      </c>
      <c r="D30" s="447"/>
      <c r="E30" s="449">
        <v>2246</v>
      </c>
      <c r="F30" s="449">
        <v>3529</v>
      </c>
      <c r="G30" s="449">
        <v>2829</v>
      </c>
      <c r="H30" s="449">
        <v>37164.5</v>
      </c>
      <c r="I30" s="346">
        <v>2205</v>
      </c>
      <c r="J30" s="346">
        <v>2520</v>
      </c>
      <c r="K30" s="346">
        <v>2368.0882857614256</v>
      </c>
      <c r="L30" s="346">
        <v>68591.799999999988</v>
      </c>
      <c r="M30" s="404">
        <v>997.5</v>
      </c>
      <c r="N30" s="404">
        <v>1253.7</v>
      </c>
      <c r="O30" s="404">
        <v>1138.9770167128361</v>
      </c>
      <c r="P30" s="404">
        <v>51423.5</v>
      </c>
      <c r="Q30" s="346">
        <v>1830.15</v>
      </c>
      <c r="R30" s="346">
        <v>2352</v>
      </c>
      <c r="S30" s="346">
        <v>2016.9380023143538</v>
      </c>
      <c r="T30" s="348">
        <v>55551.500000000007</v>
      </c>
      <c r="U30" s="435"/>
    </row>
    <row r="31" spans="2:21" ht="13.5" customHeight="1" x14ac:dyDescent="0.15">
      <c r="B31" s="443"/>
      <c r="C31" s="435">
        <v>3</v>
      </c>
      <c r="D31" s="447"/>
      <c r="E31" s="449">
        <v>2165</v>
      </c>
      <c r="F31" s="449">
        <v>3579</v>
      </c>
      <c r="G31" s="449">
        <v>2842</v>
      </c>
      <c r="H31" s="282">
        <v>39080.400000000001</v>
      </c>
      <c r="I31" s="346">
        <v>2205</v>
      </c>
      <c r="J31" s="346">
        <v>2480.1</v>
      </c>
      <c r="K31" s="346">
        <v>2368.3492429108933</v>
      </c>
      <c r="L31" s="346">
        <v>53504.80000000001</v>
      </c>
      <c r="M31" s="404">
        <v>945</v>
      </c>
      <c r="N31" s="404">
        <v>1246.2450000000001</v>
      </c>
      <c r="O31" s="404">
        <v>1085.1167822497009</v>
      </c>
      <c r="P31" s="404">
        <v>66543.899999999994</v>
      </c>
      <c r="Q31" s="346">
        <v>1732.5</v>
      </c>
      <c r="R31" s="346">
        <v>2415</v>
      </c>
      <c r="S31" s="346">
        <v>2039.924780656168</v>
      </c>
      <c r="T31" s="348">
        <v>63814.200000000004</v>
      </c>
      <c r="U31" s="435"/>
    </row>
    <row r="32" spans="2:21" ht="13.5" customHeight="1" x14ac:dyDescent="0.15">
      <c r="B32" s="443"/>
      <c r="C32" s="435">
        <v>4</v>
      </c>
      <c r="D32" s="447"/>
      <c r="E32" s="282">
        <v>2239</v>
      </c>
      <c r="F32" s="282">
        <v>3698</v>
      </c>
      <c r="G32" s="282">
        <v>2799</v>
      </c>
      <c r="H32" s="282">
        <v>38020.5</v>
      </c>
      <c r="I32" s="346">
        <v>2205</v>
      </c>
      <c r="J32" s="346">
        <v>2520</v>
      </c>
      <c r="K32" s="346">
        <v>2342.9662928203766</v>
      </c>
      <c r="L32" s="346">
        <v>156897.20000000001</v>
      </c>
      <c r="M32" s="404">
        <v>896.7</v>
      </c>
      <c r="N32" s="404">
        <v>1426.95</v>
      </c>
      <c r="O32" s="404">
        <v>1160.6144112349914</v>
      </c>
      <c r="P32" s="404">
        <v>77656.399999999994</v>
      </c>
      <c r="Q32" s="346">
        <v>1680</v>
      </c>
      <c r="R32" s="346">
        <v>2352</v>
      </c>
      <c r="S32" s="346">
        <v>2106.3259981065421</v>
      </c>
      <c r="T32" s="348">
        <v>94952.8</v>
      </c>
      <c r="U32" s="435"/>
    </row>
    <row r="33" spans="2:21" ht="13.5" customHeight="1" x14ac:dyDescent="0.15">
      <c r="B33" s="443"/>
      <c r="C33" s="435">
        <v>5</v>
      </c>
      <c r="D33" s="447"/>
      <c r="E33" s="445">
        <v>2520</v>
      </c>
      <c r="F33" s="445">
        <v>3508</v>
      </c>
      <c r="G33" s="445">
        <v>2870</v>
      </c>
      <c r="H33" s="454">
        <v>47759.7</v>
      </c>
      <c r="I33" s="346">
        <v>2193.4500000000003</v>
      </c>
      <c r="J33" s="346">
        <v>2522.1</v>
      </c>
      <c r="K33" s="346">
        <v>2387.3679609978285</v>
      </c>
      <c r="L33" s="346">
        <v>173895</v>
      </c>
      <c r="M33" s="404">
        <v>944.68500000000006</v>
      </c>
      <c r="N33" s="404">
        <v>1417.5</v>
      </c>
      <c r="O33" s="404">
        <v>1182.7977643214149</v>
      </c>
      <c r="P33" s="404">
        <v>93894.8</v>
      </c>
      <c r="Q33" s="346">
        <v>1785</v>
      </c>
      <c r="R33" s="346">
        <v>2352</v>
      </c>
      <c r="S33" s="346">
        <v>2031.1445291322509</v>
      </c>
      <c r="T33" s="348">
        <v>120280.90000000002</v>
      </c>
      <c r="U33" s="435"/>
    </row>
    <row r="34" spans="2:21" ht="13.5" customHeight="1" x14ac:dyDescent="0.15">
      <c r="B34" s="455"/>
      <c r="C34" s="422">
        <v>6</v>
      </c>
      <c r="D34" s="456"/>
      <c r="E34" s="457">
        <v>2625</v>
      </c>
      <c r="F34" s="457">
        <v>3557</v>
      </c>
      <c r="G34" s="457">
        <v>2966</v>
      </c>
      <c r="H34" s="457">
        <v>30908</v>
      </c>
      <c r="I34" s="350">
        <v>2152.5</v>
      </c>
      <c r="J34" s="350">
        <v>2520</v>
      </c>
      <c r="K34" s="350">
        <v>2384.6634000988206</v>
      </c>
      <c r="L34" s="350">
        <v>126773.1</v>
      </c>
      <c r="M34" s="409">
        <v>1050</v>
      </c>
      <c r="N34" s="409">
        <v>1426.95</v>
      </c>
      <c r="O34" s="409">
        <v>1315.0107084651631</v>
      </c>
      <c r="P34" s="409">
        <v>64941.3</v>
      </c>
      <c r="Q34" s="350">
        <v>1837.5</v>
      </c>
      <c r="R34" s="350">
        <v>2310</v>
      </c>
      <c r="S34" s="350">
        <v>1990.0337464343841</v>
      </c>
      <c r="T34" s="351">
        <v>91891.1</v>
      </c>
      <c r="U34" s="435"/>
    </row>
    <row r="35" spans="2:21" ht="13.5" customHeight="1" x14ac:dyDescent="0.15">
      <c r="B35" s="286" t="s">
        <v>108</v>
      </c>
      <c r="C35" s="287" t="s">
        <v>113</v>
      </c>
    </row>
    <row r="36" spans="2:21" ht="13.5" customHeight="1" x14ac:dyDescent="0.15">
      <c r="B36" s="288" t="s">
        <v>111</v>
      </c>
      <c r="C36" s="287" t="s">
        <v>311</v>
      </c>
      <c r="M36" s="347"/>
      <c r="N36" s="347"/>
      <c r="O36" s="347"/>
      <c r="P36" s="347"/>
    </row>
    <row r="37" spans="2:21" ht="13.5" customHeight="1" x14ac:dyDescent="0.15">
      <c r="B37" s="288"/>
      <c r="C37" s="149"/>
      <c r="I37" s="347"/>
      <c r="J37" s="347"/>
      <c r="K37" s="347"/>
      <c r="L37" s="347"/>
      <c r="M37" s="401"/>
      <c r="N37" s="401"/>
      <c r="O37" s="401"/>
      <c r="P37" s="401"/>
      <c r="Q37" s="347"/>
      <c r="R37" s="347"/>
      <c r="S37" s="347"/>
      <c r="T37" s="347"/>
    </row>
    <row r="38" spans="2:21" x14ac:dyDescent="0.15">
      <c r="E38" s="458"/>
      <c r="F38" s="458"/>
      <c r="G38" s="458"/>
      <c r="H38" s="459"/>
      <c r="I38" s="435"/>
    </row>
    <row r="39" spans="2:21" ht="13.5" x14ac:dyDescent="0.15">
      <c r="E39" s="289"/>
      <c r="F39" s="289"/>
      <c r="G39" s="289"/>
      <c r="H39" s="290"/>
      <c r="I39" s="739"/>
      <c r="J39" s="347"/>
      <c r="K39" s="347"/>
      <c r="L39" s="347"/>
      <c r="M39" s="401"/>
      <c r="N39" s="401"/>
      <c r="O39" s="401"/>
      <c r="P39" s="401"/>
      <c r="Q39" s="347"/>
      <c r="R39" s="347"/>
      <c r="S39" s="347"/>
      <c r="T39" s="347"/>
      <c r="U39" s="435"/>
    </row>
    <row r="40" spans="2:21" ht="13.5" x14ac:dyDescent="0.15">
      <c r="E40" s="289"/>
      <c r="F40" s="289"/>
      <c r="G40" s="289"/>
      <c r="H40" s="290"/>
      <c r="I40" s="739"/>
      <c r="J40" s="435"/>
      <c r="K40" s="435"/>
      <c r="L40" s="435"/>
      <c r="M40" s="435"/>
      <c r="N40" s="435"/>
      <c r="O40" s="435"/>
      <c r="P40" s="435"/>
      <c r="Q40" s="435"/>
      <c r="R40" s="435"/>
      <c r="S40" s="435"/>
      <c r="T40" s="435"/>
      <c r="U40" s="435"/>
    </row>
    <row r="41" spans="2:21" x14ac:dyDescent="0.15">
      <c r="E41" s="458"/>
      <c r="F41" s="458"/>
      <c r="G41" s="459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</row>
    <row r="42" spans="2:21" x14ac:dyDescent="0.15"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</row>
    <row r="50" spans="15:16" x14ac:dyDescent="0.15">
      <c r="O50" s="460"/>
      <c r="P50" s="460"/>
    </row>
  </sheetData>
  <autoFilter ref="B5:T36"/>
  <mergeCells count="1">
    <mergeCell ref="I39:I40"/>
  </mergeCells>
  <phoneticPr fontId="6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zoomScale="75" zoomScaleNormal="75" workbookViewId="0"/>
  </sheetViews>
  <sheetFormatPr defaultColWidth="7.5" defaultRowHeight="12" x14ac:dyDescent="0.15"/>
  <cols>
    <col min="1" max="1" width="0.625" style="149" customWidth="1"/>
    <col min="2" max="2" width="5.5" style="149" customWidth="1"/>
    <col min="3" max="3" width="2.75" style="149" customWidth="1"/>
    <col min="4" max="4" width="5.75" style="149" customWidth="1"/>
    <col min="5" max="5" width="5.5" style="149" customWidth="1"/>
    <col min="6" max="7" width="5.875" style="149" customWidth="1"/>
    <col min="8" max="8" width="8.125" style="149" customWidth="1"/>
    <col min="9" max="9" width="5.375" style="149" customWidth="1"/>
    <col min="10" max="11" width="5.875" style="149" customWidth="1"/>
    <col min="12" max="12" width="8.125" style="149" customWidth="1"/>
    <col min="13" max="13" width="5.25" style="149" customWidth="1"/>
    <col min="14" max="14" width="5.875" style="149" customWidth="1"/>
    <col min="15" max="15" width="6.75" style="149" customWidth="1"/>
    <col min="16" max="16" width="8.125" style="149" customWidth="1"/>
    <col min="17" max="17" width="5.5" style="149" customWidth="1"/>
    <col min="18" max="19" width="5.875" style="149" customWidth="1"/>
    <col min="20" max="20" width="8.125" style="149" customWidth="1"/>
    <col min="21" max="21" width="5.375" style="149" customWidth="1"/>
    <col min="22" max="22" width="5.875" style="149" customWidth="1"/>
    <col min="23" max="23" width="6.75" style="149" customWidth="1"/>
    <col min="24" max="24" width="8.125" style="149" customWidth="1"/>
    <col min="25" max="26" width="7.5" style="149"/>
    <col min="27" max="36" width="9.75" style="149" customWidth="1"/>
    <col min="37" max="16384" width="7.5" style="149"/>
  </cols>
  <sheetData>
    <row r="1" spans="1:36" ht="15" customHeight="1" x14ac:dyDescent="0.15">
      <c r="B1" s="362"/>
      <c r="C1" s="362"/>
      <c r="D1" s="362"/>
    </row>
    <row r="2" spans="1:36" ht="12.75" customHeight="1" x14ac:dyDescent="0.15">
      <c r="B2" s="149" t="s">
        <v>182</v>
      </c>
      <c r="C2" s="331"/>
      <c r="D2" s="331"/>
    </row>
    <row r="3" spans="1:36" ht="12.75" customHeight="1" x14ac:dyDescent="0.15">
      <c r="B3" s="331"/>
      <c r="C3" s="331"/>
      <c r="D3" s="331"/>
      <c r="X3" s="150" t="s">
        <v>87</v>
      </c>
    </row>
    <row r="4" spans="1:36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</row>
    <row r="5" spans="1:36" ht="12" customHeight="1" x14ac:dyDescent="0.15">
      <c r="A5" s="178"/>
      <c r="B5" s="311"/>
      <c r="C5" s="461" t="s">
        <v>262</v>
      </c>
      <c r="D5" s="462"/>
      <c r="E5" s="151" t="s">
        <v>312</v>
      </c>
      <c r="F5" s="463"/>
      <c r="G5" s="463"/>
      <c r="H5" s="464"/>
      <c r="I5" s="151" t="s">
        <v>313</v>
      </c>
      <c r="J5" s="463"/>
      <c r="K5" s="463"/>
      <c r="L5" s="464"/>
      <c r="M5" s="151" t="s">
        <v>314</v>
      </c>
      <c r="N5" s="463"/>
      <c r="O5" s="463"/>
      <c r="P5" s="464"/>
      <c r="Q5" s="151" t="s">
        <v>315</v>
      </c>
      <c r="R5" s="463"/>
      <c r="S5" s="463"/>
      <c r="T5" s="464"/>
      <c r="U5" s="151" t="s">
        <v>316</v>
      </c>
      <c r="V5" s="463"/>
      <c r="W5" s="463"/>
      <c r="X5" s="464"/>
      <c r="Z5" s="170"/>
      <c r="AA5" s="292"/>
      <c r="AB5" s="292"/>
      <c r="AC5" s="292"/>
      <c r="AD5" s="292"/>
      <c r="AE5" s="292"/>
      <c r="AF5" s="292"/>
      <c r="AG5" s="292"/>
      <c r="AH5" s="292"/>
      <c r="AI5" s="292"/>
      <c r="AJ5" s="292"/>
    </row>
    <row r="6" spans="1:36" ht="12" customHeight="1" x14ac:dyDescent="0.15">
      <c r="A6" s="178"/>
      <c r="B6" s="173"/>
      <c r="C6" s="165"/>
      <c r="D6" s="179"/>
      <c r="E6" s="165" t="s">
        <v>317</v>
      </c>
      <c r="F6" s="465"/>
      <c r="G6" s="465"/>
      <c r="H6" s="466"/>
      <c r="I6" s="165"/>
      <c r="J6" s="465"/>
      <c r="K6" s="465"/>
      <c r="L6" s="466"/>
      <c r="M6" s="165" t="s">
        <v>318</v>
      </c>
      <c r="N6" s="465"/>
      <c r="O6" s="465"/>
      <c r="P6" s="466"/>
      <c r="Q6" s="165" t="s">
        <v>319</v>
      </c>
      <c r="R6" s="465"/>
      <c r="S6" s="465"/>
      <c r="T6" s="466"/>
      <c r="U6" s="165"/>
      <c r="V6" s="465"/>
      <c r="W6" s="465"/>
      <c r="X6" s="466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</row>
    <row r="7" spans="1:36" ht="12" customHeight="1" x14ac:dyDescent="0.15">
      <c r="A7" s="178"/>
      <c r="B7" s="341" t="s">
        <v>320</v>
      </c>
      <c r="C7" s="342"/>
      <c r="D7" s="343"/>
      <c r="E7" s="368" t="s">
        <v>279</v>
      </c>
      <c r="F7" s="368" t="s">
        <v>177</v>
      </c>
      <c r="G7" s="368" t="s">
        <v>280</v>
      </c>
      <c r="H7" s="368" t="s">
        <v>98</v>
      </c>
      <c r="I7" s="368" t="s">
        <v>279</v>
      </c>
      <c r="J7" s="368" t="s">
        <v>177</v>
      </c>
      <c r="K7" s="368" t="s">
        <v>280</v>
      </c>
      <c r="L7" s="368" t="s">
        <v>98</v>
      </c>
      <c r="M7" s="368" t="s">
        <v>279</v>
      </c>
      <c r="N7" s="368" t="s">
        <v>177</v>
      </c>
      <c r="O7" s="368" t="s">
        <v>280</v>
      </c>
      <c r="P7" s="368" t="s">
        <v>98</v>
      </c>
      <c r="Q7" s="368" t="s">
        <v>279</v>
      </c>
      <c r="R7" s="368" t="s">
        <v>177</v>
      </c>
      <c r="S7" s="368" t="s">
        <v>280</v>
      </c>
      <c r="T7" s="368" t="s">
        <v>98</v>
      </c>
      <c r="U7" s="368" t="s">
        <v>279</v>
      </c>
      <c r="V7" s="368" t="s">
        <v>177</v>
      </c>
      <c r="W7" s="368" t="s">
        <v>280</v>
      </c>
      <c r="X7" s="368" t="s">
        <v>98</v>
      </c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1:36" ht="12" customHeight="1" x14ac:dyDescent="0.15">
      <c r="A8" s="178"/>
      <c r="B8" s="165"/>
      <c r="C8" s="166"/>
      <c r="D8" s="179"/>
      <c r="E8" s="369"/>
      <c r="F8" s="369"/>
      <c r="G8" s="369" t="s">
        <v>281</v>
      </c>
      <c r="H8" s="369"/>
      <c r="I8" s="369"/>
      <c r="J8" s="369"/>
      <c r="K8" s="369" t="s">
        <v>281</v>
      </c>
      <c r="L8" s="369"/>
      <c r="M8" s="369"/>
      <c r="N8" s="369"/>
      <c r="O8" s="369" t="s">
        <v>281</v>
      </c>
      <c r="P8" s="369"/>
      <c r="Q8" s="369"/>
      <c r="R8" s="369"/>
      <c r="S8" s="369" t="s">
        <v>281</v>
      </c>
      <c r="T8" s="369"/>
      <c r="U8" s="369"/>
      <c r="V8" s="369"/>
      <c r="W8" s="369" t="s">
        <v>281</v>
      </c>
      <c r="X8" s="369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1:36" ht="12" customHeight="1" x14ac:dyDescent="0.15">
      <c r="A9" s="178"/>
      <c r="B9" s="344" t="s">
        <v>0</v>
      </c>
      <c r="C9" s="332">
        <v>21</v>
      </c>
      <c r="D9" s="171" t="s">
        <v>1</v>
      </c>
      <c r="E9" s="467" t="s">
        <v>269</v>
      </c>
      <c r="F9" s="467" t="s">
        <v>269</v>
      </c>
      <c r="G9" s="467" t="s">
        <v>269</v>
      </c>
      <c r="H9" s="467" t="s">
        <v>269</v>
      </c>
      <c r="I9" s="467" t="s">
        <v>269</v>
      </c>
      <c r="J9" s="467" t="s">
        <v>269</v>
      </c>
      <c r="K9" s="467" t="s">
        <v>269</v>
      </c>
      <c r="L9" s="467" t="s">
        <v>269</v>
      </c>
      <c r="M9" s="467" t="s">
        <v>269</v>
      </c>
      <c r="N9" s="467" t="s">
        <v>269</v>
      </c>
      <c r="O9" s="467" t="s">
        <v>269</v>
      </c>
      <c r="P9" s="467" t="s">
        <v>269</v>
      </c>
      <c r="Q9" s="467" t="s">
        <v>269</v>
      </c>
      <c r="R9" s="467" t="s">
        <v>269</v>
      </c>
      <c r="S9" s="467" t="s">
        <v>269</v>
      </c>
      <c r="T9" s="467" t="s">
        <v>269</v>
      </c>
      <c r="U9" s="467" t="s">
        <v>269</v>
      </c>
      <c r="V9" s="467" t="s">
        <v>269</v>
      </c>
      <c r="W9" s="467" t="s">
        <v>269</v>
      </c>
      <c r="X9" s="467" t="s">
        <v>269</v>
      </c>
      <c r="Y9" s="148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1:36" ht="12" customHeight="1" x14ac:dyDescent="0.15">
      <c r="A10" s="178"/>
      <c r="B10" s="174"/>
      <c r="C10" s="332">
        <v>22</v>
      </c>
      <c r="D10" s="178"/>
      <c r="E10" s="248" t="s">
        <v>269</v>
      </c>
      <c r="F10" s="248" t="s">
        <v>269</v>
      </c>
      <c r="G10" s="248" t="s">
        <v>269</v>
      </c>
      <c r="H10" s="248" t="s">
        <v>269</v>
      </c>
      <c r="I10" s="248" t="s">
        <v>269</v>
      </c>
      <c r="J10" s="248" t="s">
        <v>269</v>
      </c>
      <c r="K10" s="248" t="s">
        <v>269</v>
      </c>
      <c r="L10" s="248" t="s">
        <v>269</v>
      </c>
      <c r="M10" s="248" t="s">
        <v>269</v>
      </c>
      <c r="N10" s="248" t="s">
        <v>269</v>
      </c>
      <c r="O10" s="248" t="s">
        <v>269</v>
      </c>
      <c r="P10" s="248" t="s">
        <v>269</v>
      </c>
      <c r="Q10" s="248" t="s">
        <v>269</v>
      </c>
      <c r="R10" s="248" t="s">
        <v>269</v>
      </c>
      <c r="S10" s="248" t="s">
        <v>269</v>
      </c>
      <c r="T10" s="248" t="s">
        <v>269</v>
      </c>
      <c r="U10" s="248" t="s">
        <v>269</v>
      </c>
      <c r="V10" s="248" t="s">
        <v>269</v>
      </c>
      <c r="W10" s="248" t="s">
        <v>269</v>
      </c>
      <c r="X10" s="248" t="s">
        <v>269</v>
      </c>
      <c r="Y10" s="148"/>
      <c r="Z10" s="148"/>
      <c r="AA10" s="148"/>
      <c r="AB10" s="148"/>
      <c r="AC10" s="148"/>
      <c r="AD10" s="148"/>
      <c r="AE10" s="148"/>
      <c r="AF10" s="148"/>
    </row>
    <row r="11" spans="1:36" ht="12" customHeight="1" x14ac:dyDescent="0.15">
      <c r="A11" s="178"/>
      <c r="B11" s="349"/>
      <c r="C11" s="309">
        <v>23</v>
      </c>
      <c r="D11" s="179"/>
      <c r="E11" s="293">
        <v>0</v>
      </c>
      <c r="F11" s="293">
        <v>0</v>
      </c>
      <c r="G11" s="293">
        <v>0</v>
      </c>
      <c r="H11" s="293">
        <v>0</v>
      </c>
      <c r="I11" s="293">
        <v>0</v>
      </c>
      <c r="J11" s="293">
        <v>0</v>
      </c>
      <c r="K11" s="293">
        <v>0</v>
      </c>
      <c r="L11" s="293">
        <v>0</v>
      </c>
      <c r="M11" s="250">
        <v>0</v>
      </c>
      <c r="N11" s="293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93">
        <v>0</v>
      </c>
      <c r="U11" s="293">
        <v>0</v>
      </c>
      <c r="V11" s="293">
        <v>0</v>
      </c>
      <c r="W11" s="293">
        <v>0</v>
      </c>
      <c r="X11" s="250">
        <v>0</v>
      </c>
      <c r="Y11" s="148"/>
      <c r="Z11" s="148"/>
      <c r="AA11" s="148"/>
      <c r="AB11" s="148"/>
      <c r="AC11" s="148"/>
      <c r="AD11" s="148"/>
      <c r="AE11" s="148"/>
      <c r="AF11" s="148"/>
    </row>
    <row r="12" spans="1:36" ht="12" customHeight="1" x14ac:dyDescent="0.15">
      <c r="A12" s="148"/>
      <c r="B12" s="174" t="s">
        <v>266</v>
      </c>
      <c r="C12" s="332">
        <v>10</v>
      </c>
      <c r="D12" s="178" t="s">
        <v>300</v>
      </c>
      <c r="E12" s="248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248">
        <v>0</v>
      </c>
      <c r="V12" s="248">
        <v>0</v>
      </c>
      <c r="W12" s="248">
        <v>0</v>
      </c>
      <c r="X12" s="249">
        <v>0</v>
      </c>
      <c r="Y12" s="148"/>
      <c r="Z12" s="148"/>
      <c r="AA12" s="148"/>
    </row>
    <row r="13" spans="1:36" ht="12" customHeight="1" x14ac:dyDescent="0.15">
      <c r="A13" s="148"/>
      <c r="B13" s="174"/>
      <c r="C13" s="332">
        <v>11</v>
      </c>
      <c r="D13" s="178"/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8">
        <v>0</v>
      </c>
      <c r="W13" s="248">
        <v>0</v>
      </c>
      <c r="X13" s="249">
        <v>0</v>
      </c>
      <c r="Y13" s="148"/>
      <c r="Z13" s="148"/>
      <c r="AA13" s="148"/>
    </row>
    <row r="14" spans="1:36" ht="12" customHeight="1" x14ac:dyDescent="0.15">
      <c r="A14" s="148"/>
      <c r="B14" s="174"/>
      <c r="C14" s="332">
        <v>12</v>
      </c>
      <c r="D14" s="178"/>
      <c r="E14" s="248">
        <v>0</v>
      </c>
      <c r="F14" s="248">
        <v>0</v>
      </c>
      <c r="G14" s="249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8">
        <v>0</v>
      </c>
      <c r="U14" s="248">
        <v>0</v>
      </c>
      <c r="V14" s="248">
        <v>0</v>
      </c>
      <c r="W14" s="248">
        <v>0</v>
      </c>
      <c r="X14" s="249">
        <v>0</v>
      </c>
      <c r="Y14" s="148"/>
      <c r="Z14" s="148"/>
      <c r="AA14" s="148"/>
    </row>
    <row r="15" spans="1:36" ht="12" customHeight="1" x14ac:dyDescent="0.15">
      <c r="A15" s="148"/>
      <c r="B15" s="174"/>
      <c r="C15" s="332">
        <v>1</v>
      </c>
      <c r="D15" s="178"/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9">
        <v>0</v>
      </c>
      <c r="M15" s="248">
        <v>0</v>
      </c>
      <c r="N15" s="248">
        <v>0</v>
      </c>
      <c r="O15" s="249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v>0</v>
      </c>
      <c r="V15" s="248">
        <v>0</v>
      </c>
      <c r="W15" s="249">
        <v>0</v>
      </c>
      <c r="X15" s="249">
        <v>0</v>
      </c>
      <c r="Y15" s="148"/>
      <c r="Z15" s="148"/>
      <c r="AA15" s="148"/>
    </row>
    <row r="16" spans="1:36" ht="12" customHeight="1" x14ac:dyDescent="0.15">
      <c r="A16" s="148"/>
      <c r="B16" s="174" t="s">
        <v>268</v>
      </c>
      <c r="C16" s="332">
        <v>2</v>
      </c>
      <c r="D16" s="178" t="s">
        <v>300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8">
        <v>0</v>
      </c>
      <c r="W16" s="248">
        <v>0</v>
      </c>
      <c r="X16" s="249">
        <v>0</v>
      </c>
      <c r="Y16" s="148"/>
      <c r="Z16" s="148"/>
      <c r="AA16" s="148"/>
    </row>
    <row r="17" spans="1:42" ht="12" customHeight="1" x14ac:dyDescent="0.15">
      <c r="A17" s="148"/>
      <c r="B17" s="174"/>
      <c r="C17" s="332">
        <v>3</v>
      </c>
      <c r="D17" s="178"/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0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8">
        <v>0</v>
      </c>
      <c r="W17" s="248">
        <v>0</v>
      </c>
      <c r="X17" s="249">
        <v>0</v>
      </c>
      <c r="Y17" s="148"/>
      <c r="Z17" s="148"/>
      <c r="AA17" s="148"/>
    </row>
    <row r="18" spans="1:42" ht="12" customHeight="1" x14ac:dyDescent="0.15">
      <c r="A18" s="148"/>
      <c r="B18" s="174"/>
      <c r="C18" s="332">
        <v>4</v>
      </c>
      <c r="D18" s="178"/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8">
        <v>0</v>
      </c>
      <c r="V18" s="248">
        <v>0</v>
      </c>
      <c r="W18" s="248">
        <v>0</v>
      </c>
      <c r="X18" s="249">
        <v>0</v>
      </c>
      <c r="Y18" s="148"/>
      <c r="Z18" s="148"/>
      <c r="AA18" s="148"/>
    </row>
    <row r="19" spans="1:42" ht="12" customHeight="1" x14ac:dyDescent="0.15">
      <c r="A19" s="148"/>
      <c r="B19" s="174"/>
      <c r="C19" s="332">
        <v>5</v>
      </c>
      <c r="D19" s="178"/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248">
        <v>0</v>
      </c>
      <c r="X19" s="249">
        <v>0</v>
      </c>
      <c r="Y19" s="148"/>
      <c r="Z19" s="148"/>
      <c r="AA19" s="148"/>
    </row>
    <row r="20" spans="1:42" ht="12" customHeight="1" x14ac:dyDescent="0.15">
      <c r="A20" s="148"/>
      <c r="B20" s="349"/>
      <c r="C20" s="309">
        <v>6</v>
      </c>
      <c r="D20" s="179"/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50">
        <v>0</v>
      </c>
      <c r="O20" s="250">
        <v>0</v>
      </c>
      <c r="P20" s="250">
        <v>0</v>
      </c>
      <c r="Q20" s="250">
        <v>0</v>
      </c>
      <c r="R20" s="250">
        <v>0</v>
      </c>
      <c r="S20" s="250">
        <v>0</v>
      </c>
      <c r="T20" s="250">
        <v>0</v>
      </c>
      <c r="U20" s="250">
        <v>0</v>
      </c>
      <c r="V20" s="250">
        <v>0</v>
      </c>
      <c r="W20" s="250">
        <v>0</v>
      </c>
      <c r="X20" s="251">
        <v>0</v>
      </c>
      <c r="Y20" s="148"/>
      <c r="Z20" s="148"/>
      <c r="AA20" s="148"/>
    </row>
    <row r="21" spans="1:42" ht="12" customHeight="1" x14ac:dyDescent="0.15">
      <c r="A21" s="178"/>
      <c r="B21" s="468"/>
      <c r="C21" s="469"/>
      <c r="D21" s="384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148"/>
      <c r="Z21" s="148"/>
      <c r="AA21" s="148"/>
    </row>
    <row r="22" spans="1:42" ht="12" customHeight="1" x14ac:dyDescent="0.15">
      <c r="A22" s="178"/>
      <c r="B22" s="470">
        <v>41061</v>
      </c>
      <c r="C22" s="471"/>
      <c r="D22" s="388">
        <v>41075</v>
      </c>
      <c r="E22" s="248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8">
        <v>0</v>
      </c>
      <c r="V22" s="248">
        <v>0</v>
      </c>
      <c r="W22" s="248">
        <v>0</v>
      </c>
      <c r="X22" s="248">
        <v>0</v>
      </c>
      <c r="Y22" s="148"/>
      <c r="Z22" s="148"/>
      <c r="AA22" s="148"/>
    </row>
    <row r="23" spans="1:42" ht="12" customHeight="1" x14ac:dyDescent="0.15">
      <c r="A23" s="178"/>
      <c r="B23" s="470">
        <v>41078</v>
      </c>
      <c r="C23" s="471"/>
      <c r="D23" s="388">
        <v>41089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8">
        <v>0</v>
      </c>
      <c r="V23" s="248">
        <v>0</v>
      </c>
      <c r="W23" s="248">
        <v>0</v>
      </c>
      <c r="X23" s="248">
        <v>0</v>
      </c>
      <c r="Y23" s="148"/>
      <c r="Z23" s="148"/>
      <c r="AA23" s="148"/>
      <c r="AB23" s="148"/>
      <c r="AC23" s="148"/>
      <c r="AD23" s="148"/>
      <c r="AE23" s="148"/>
    </row>
    <row r="24" spans="1:42" ht="12" customHeight="1" x14ac:dyDescent="0.15">
      <c r="A24" s="178"/>
      <c r="B24" s="472"/>
      <c r="C24" s="473"/>
      <c r="D24" s="393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148"/>
      <c r="Z24" s="148"/>
      <c r="AA24" s="148"/>
      <c r="AB24" s="148"/>
      <c r="AC24" s="148"/>
      <c r="AD24" s="148"/>
      <c r="AE24" s="148"/>
    </row>
    <row r="25" spans="1:42" ht="12" customHeight="1" x14ac:dyDescent="0.15">
      <c r="A25" s="178"/>
      <c r="B25" s="311"/>
      <c r="C25" s="461" t="s">
        <v>262</v>
      </c>
      <c r="D25" s="462"/>
      <c r="E25" s="151" t="s">
        <v>321</v>
      </c>
      <c r="F25" s="463"/>
      <c r="G25" s="463"/>
      <c r="H25" s="464"/>
      <c r="I25" s="151" t="s">
        <v>322</v>
      </c>
      <c r="J25" s="463"/>
      <c r="K25" s="463"/>
      <c r="L25" s="464"/>
      <c r="M25" s="151" t="s">
        <v>323</v>
      </c>
      <c r="N25" s="463"/>
      <c r="O25" s="463"/>
      <c r="P25" s="464"/>
      <c r="Q25" s="151" t="s">
        <v>324</v>
      </c>
      <c r="R25" s="463"/>
      <c r="S25" s="463"/>
      <c r="T25" s="464"/>
      <c r="U25" s="151" t="s">
        <v>325</v>
      </c>
      <c r="V25" s="463"/>
      <c r="W25" s="463"/>
      <c r="X25" s="464"/>
      <c r="Z25" s="170"/>
      <c r="AA25" s="292"/>
      <c r="AB25" s="292"/>
      <c r="AC25" s="292"/>
      <c r="AD25" s="292"/>
      <c r="AE25" s="148"/>
    </row>
    <row r="26" spans="1:42" ht="12" customHeight="1" x14ac:dyDescent="0.15">
      <c r="A26" s="178"/>
      <c r="B26" s="173"/>
      <c r="C26" s="165"/>
      <c r="D26" s="179"/>
      <c r="E26" s="165"/>
      <c r="F26" s="465"/>
      <c r="G26" s="465"/>
      <c r="H26" s="466"/>
      <c r="I26" s="165"/>
      <c r="J26" s="465"/>
      <c r="K26" s="465"/>
      <c r="L26" s="466"/>
      <c r="M26" s="165"/>
      <c r="N26" s="465"/>
      <c r="O26" s="465"/>
      <c r="P26" s="466"/>
      <c r="Q26" s="165"/>
      <c r="R26" s="465"/>
      <c r="S26" s="465"/>
      <c r="T26" s="466"/>
      <c r="U26" s="165"/>
      <c r="V26" s="465"/>
      <c r="W26" s="465"/>
      <c r="X26" s="466"/>
      <c r="Z26" s="170"/>
      <c r="AA26" s="170"/>
      <c r="AB26" s="170"/>
      <c r="AC26" s="170"/>
      <c r="AD26" s="170"/>
      <c r="AE26" s="148"/>
    </row>
    <row r="27" spans="1:42" ht="12" customHeight="1" x14ac:dyDescent="0.15">
      <c r="A27" s="178"/>
      <c r="B27" s="341" t="s">
        <v>320</v>
      </c>
      <c r="C27" s="342"/>
      <c r="D27" s="343"/>
      <c r="E27" s="368" t="s">
        <v>279</v>
      </c>
      <c r="F27" s="368" t="s">
        <v>177</v>
      </c>
      <c r="G27" s="368" t="s">
        <v>280</v>
      </c>
      <c r="H27" s="368" t="s">
        <v>98</v>
      </c>
      <c r="I27" s="368" t="s">
        <v>279</v>
      </c>
      <c r="J27" s="368" t="s">
        <v>177</v>
      </c>
      <c r="K27" s="368" t="s">
        <v>280</v>
      </c>
      <c r="L27" s="368" t="s">
        <v>98</v>
      </c>
      <c r="M27" s="368" t="s">
        <v>279</v>
      </c>
      <c r="N27" s="368" t="s">
        <v>177</v>
      </c>
      <c r="O27" s="368" t="s">
        <v>280</v>
      </c>
      <c r="P27" s="368" t="s">
        <v>98</v>
      </c>
      <c r="Q27" s="368" t="s">
        <v>279</v>
      </c>
      <c r="R27" s="368" t="s">
        <v>177</v>
      </c>
      <c r="S27" s="368" t="s">
        <v>280</v>
      </c>
      <c r="T27" s="368" t="s">
        <v>98</v>
      </c>
      <c r="U27" s="368" t="s">
        <v>279</v>
      </c>
      <c r="V27" s="368" t="s">
        <v>177</v>
      </c>
      <c r="W27" s="368" t="s">
        <v>280</v>
      </c>
      <c r="X27" s="368" t="s">
        <v>98</v>
      </c>
      <c r="Z27" s="170"/>
      <c r="AA27" s="170"/>
      <c r="AB27" s="170"/>
      <c r="AC27" s="170"/>
      <c r="AD27" s="170"/>
      <c r="AE27" s="148"/>
    </row>
    <row r="28" spans="1:42" ht="12" customHeight="1" x14ac:dyDescent="0.15">
      <c r="A28" s="178"/>
      <c r="B28" s="165"/>
      <c r="C28" s="166"/>
      <c r="D28" s="179"/>
      <c r="E28" s="369"/>
      <c r="F28" s="369"/>
      <c r="G28" s="369" t="s">
        <v>281</v>
      </c>
      <c r="H28" s="369"/>
      <c r="I28" s="369"/>
      <c r="J28" s="369"/>
      <c r="K28" s="369" t="s">
        <v>281</v>
      </c>
      <c r="L28" s="369"/>
      <c r="M28" s="369"/>
      <c r="N28" s="369"/>
      <c r="O28" s="369" t="s">
        <v>281</v>
      </c>
      <c r="P28" s="369"/>
      <c r="Q28" s="369"/>
      <c r="R28" s="369"/>
      <c r="S28" s="369" t="s">
        <v>281</v>
      </c>
      <c r="T28" s="369"/>
      <c r="U28" s="369"/>
      <c r="V28" s="369"/>
      <c r="W28" s="369" t="s">
        <v>281</v>
      </c>
      <c r="X28" s="369"/>
      <c r="Z28" s="170"/>
      <c r="AA28" s="170"/>
      <c r="AB28" s="170"/>
      <c r="AC28" s="170"/>
      <c r="AD28" s="170"/>
      <c r="AE28" s="148"/>
    </row>
    <row r="29" spans="1:42" ht="12" customHeight="1" x14ac:dyDescent="0.15">
      <c r="A29" s="178"/>
      <c r="B29" s="344" t="s">
        <v>0</v>
      </c>
      <c r="C29" s="332">
        <v>21</v>
      </c>
      <c r="D29" s="171" t="s">
        <v>1</v>
      </c>
      <c r="E29" s="248" t="s">
        <v>269</v>
      </c>
      <c r="F29" s="248" t="s">
        <v>269</v>
      </c>
      <c r="G29" s="358">
        <v>0</v>
      </c>
      <c r="H29" s="248" t="s">
        <v>269</v>
      </c>
      <c r="I29" s="373">
        <v>714</v>
      </c>
      <c r="J29" s="373">
        <v>1208</v>
      </c>
      <c r="K29" s="373">
        <v>960</v>
      </c>
      <c r="L29" s="373">
        <v>267030</v>
      </c>
      <c r="M29" s="373">
        <v>609</v>
      </c>
      <c r="N29" s="373">
        <v>1008</v>
      </c>
      <c r="O29" s="373">
        <v>696</v>
      </c>
      <c r="P29" s="373">
        <v>50075</v>
      </c>
      <c r="Q29" s="373">
        <v>609</v>
      </c>
      <c r="R29" s="373">
        <v>893</v>
      </c>
      <c r="S29" s="373">
        <v>723</v>
      </c>
      <c r="T29" s="373">
        <v>588807</v>
      </c>
      <c r="U29" s="373">
        <v>630</v>
      </c>
      <c r="V29" s="373">
        <v>993</v>
      </c>
      <c r="W29" s="373">
        <v>750</v>
      </c>
      <c r="X29" s="373">
        <v>298157</v>
      </c>
      <c r="Z29" s="170"/>
      <c r="AA29" s="170"/>
      <c r="AB29" s="170"/>
      <c r="AC29" s="170"/>
      <c r="AD29" s="170"/>
      <c r="AE29" s="148"/>
    </row>
    <row r="30" spans="1:42" ht="12" customHeight="1" x14ac:dyDescent="0.15">
      <c r="A30" s="178"/>
      <c r="B30" s="174"/>
      <c r="C30" s="332">
        <v>22</v>
      </c>
      <c r="D30" s="178"/>
      <c r="E30" s="248" t="s">
        <v>269</v>
      </c>
      <c r="F30" s="248" t="s">
        <v>269</v>
      </c>
      <c r="G30" s="248">
        <v>0</v>
      </c>
      <c r="H30" s="248" t="s">
        <v>269</v>
      </c>
      <c r="I30" s="373">
        <v>756</v>
      </c>
      <c r="J30" s="373">
        <v>1179</v>
      </c>
      <c r="K30" s="373">
        <v>966</v>
      </c>
      <c r="L30" s="373">
        <v>273161</v>
      </c>
      <c r="M30" s="373">
        <v>630</v>
      </c>
      <c r="N30" s="474">
        <v>966</v>
      </c>
      <c r="O30" s="474">
        <v>800</v>
      </c>
      <c r="P30" s="474">
        <v>61013</v>
      </c>
      <c r="Q30" s="474">
        <v>578</v>
      </c>
      <c r="R30" s="474">
        <v>893</v>
      </c>
      <c r="S30" s="474">
        <v>717</v>
      </c>
      <c r="T30" s="474">
        <v>644828</v>
      </c>
      <c r="U30" s="474">
        <v>630</v>
      </c>
      <c r="V30" s="474">
        <v>945</v>
      </c>
      <c r="W30" s="373">
        <v>739</v>
      </c>
      <c r="X30" s="374">
        <v>251187</v>
      </c>
      <c r="Z30" s="148"/>
      <c r="AA30" s="148"/>
      <c r="AB30" s="148"/>
      <c r="AC30" s="148"/>
      <c r="AD30" s="148"/>
      <c r="AE30" s="148"/>
    </row>
    <row r="31" spans="1:42" ht="12" customHeight="1" x14ac:dyDescent="0.15">
      <c r="A31" s="148"/>
      <c r="B31" s="349"/>
      <c r="C31" s="309">
        <v>23</v>
      </c>
      <c r="D31" s="179"/>
      <c r="E31" s="250" t="s">
        <v>269</v>
      </c>
      <c r="F31" s="250" t="s">
        <v>269</v>
      </c>
      <c r="G31" s="250">
        <v>0</v>
      </c>
      <c r="H31" s="250" t="s">
        <v>269</v>
      </c>
      <c r="I31" s="180">
        <v>787.5</v>
      </c>
      <c r="J31" s="180">
        <v>1207.5</v>
      </c>
      <c r="K31" s="180">
        <v>929.01496742290794</v>
      </c>
      <c r="L31" s="180">
        <v>200539.6</v>
      </c>
      <c r="M31" s="180">
        <v>630</v>
      </c>
      <c r="N31" s="180">
        <v>924</v>
      </c>
      <c r="O31" s="180">
        <v>761.17118338310377</v>
      </c>
      <c r="P31" s="180">
        <v>31453.000000000007</v>
      </c>
      <c r="Q31" s="180">
        <v>630</v>
      </c>
      <c r="R31" s="180">
        <v>924</v>
      </c>
      <c r="S31" s="180">
        <v>737.76056721240548</v>
      </c>
      <c r="T31" s="180">
        <v>445114.60000000009</v>
      </c>
      <c r="U31" s="180">
        <v>623.70000000000005</v>
      </c>
      <c r="V31" s="180">
        <v>924</v>
      </c>
      <c r="W31" s="180">
        <v>724.44887857399283</v>
      </c>
      <c r="X31" s="181">
        <v>178137.90000000002</v>
      </c>
      <c r="Y31" s="475"/>
      <c r="Z31" s="170"/>
      <c r="AA31" s="170"/>
      <c r="AB31" s="170"/>
      <c r="AC31" s="170"/>
      <c r="AD31" s="170"/>
      <c r="AE31" s="148"/>
    </row>
    <row r="32" spans="1:42" ht="12" customHeight="1" x14ac:dyDescent="0.15">
      <c r="A32" s="148"/>
      <c r="B32" s="174" t="s">
        <v>266</v>
      </c>
      <c r="C32" s="332">
        <v>10</v>
      </c>
      <c r="D32" s="178" t="s">
        <v>300</v>
      </c>
      <c r="E32" s="248">
        <v>0</v>
      </c>
      <c r="F32" s="248">
        <v>0</v>
      </c>
      <c r="G32" s="248">
        <v>0</v>
      </c>
      <c r="H32" s="248">
        <v>0</v>
      </c>
      <c r="I32" s="373">
        <v>819</v>
      </c>
      <c r="J32" s="373">
        <v>976.5</v>
      </c>
      <c r="K32" s="373">
        <v>887.28901532744999</v>
      </c>
      <c r="L32" s="373">
        <v>12185</v>
      </c>
      <c r="M32" s="373">
        <v>630</v>
      </c>
      <c r="N32" s="373">
        <v>787.5</v>
      </c>
      <c r="O32" s="373">
        <v>724.4868852459017</v>
      </c>
      <c r="P32" s="373">
        <v>2103.6999999999998</v>
      </c>
      <c r="Q32" s="373">
        <v>630</v>
      </c>
      <c r="R32" s="373">
        <v>787.5</v>
      </c>
      <c r="S32" s="373">
        <v>672.88417397541639</v>
      </c>
      <c r="T32" s="373">
        <v>48667.899999999994</v>
      </c>
      <c r="U32" s="373">
        <v>623.70000000000005</v>
      </c>
      <c r="V32" s="373">
        <v>892.5</v>
      </c>
      <c r="W32" s="373">
        <v>701.42931023124061</v>
      </c>
      <c r="X32" s="374">
        <v>13995.3</v>
      </c>
      <c r="Y32" s="476"/>
      <c r="Z32" s="477"/>
      <c r="AA32" s="477"/>
      <c r="AB32" s="477"/>
      <c r="AC32" s="477"/>
      <c r="AD32" s="477"/>
      <c r="AE32" s="477"/>
      <c r="AF32" s="477"/>
      <c r="AG32" s="477"/>
      <c r="AH32" s="477"/>
      <c r="AI32" s="477"/>
      <c r="AJ32" s="477"/>
      <c r="AK32" s="477"/>
      <c r="AL32" s="477"/>
      <c r="AM32" s="477"/>
      <c r="AN32" s="477"/>
      <c r="AO32" s="477"/>
      <c r="AP32" s="148"/>
    </row>
    <row r="33" spans="1:42" ht="12" customHeight="1" x14ac:dyDescent="0.15">
      <c r="A33" s="148"/>
      <c r="B33" s="174"/>
      <c r="C33" s="332">
        <v>11</v>
      </c>
      <c r="D33" s="178"/>
      <c r="E33" s="248">
        <v>0</v>
      </c>
      <c r="F33" s="248">
        <v>0</v>
      </c>
      <c r="G33" s="248">
        <v>0</v>
      </c>
      <c r="H33" s="248">
        <v>0</v>
      </c>
      <c r="I33" s="373">
        <v>840</v>
      </c>
      <c r="J33" s="373">
        <v>1050</v>
      </c>
      <c r="K33" s="373">
        <v>958.03156609378721</v>
      </c>
      <c r="L33" s="373">
        <v>9980.5</v>
      </c>
      <c r="M33" s="373">
        <v>630</v>
      </c>
      <c r="N33" s="373">
        <v>829.5</v>
      </c>
      <c r="O33" s="373">
        <v>676.34203933939511</v>
      </c>
      <c r="P33" s="373">
        <v>2751.2</v>
      </c>
      <c r="Q33" s="373">
        <v>630</v>
      </c>
      <c r="R33" s="373">
        <v>924</v>
      </c>
      <c r="S33" s="373">
        <v>721.74329604167553</v>
      </c>
      <c r="T33" s="373">
        <v>29538</v>
      </c>
      <c r="U33" s="373">
        <v>672</v>
      </c>
      <c r="V33" s="373">
        <v>892.5</v>
      </c>
      <c r="W33" s="373">
        <v>716.84336203765054</v>
      </c>
      <c r="X33" s="374">
        <v>18361.599999999999</v>
      </c>
      <c r="Y33" s="476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7"/>
      <c r="AM33" s="477"/>
      <c r="AN33" s="477"/>
      <c r="AO33" s="477"/>
      <c r="AP33" s="148"/>
    </row>
    <row r="34" spans="1:42" ht="12" customHeight="1" x14ac:dyDescent="0.15">
      <c r="A34" s="148"/>
      <c r="B34" s="174"/>
      <c r="C34" s="332">
        <v>12</v>
      </c>
      <c r="D34" s="178"/>
      <c r="E34" s="248">
        <v>0</v>
      </c>
      <c r="F34" s="248">
        <v>0</v>
      </c>
      <c r="G34" s="248">
        <v>0</v>
      </c>
      <c r="H34" s="248">
        <v>0</v>
      </c>
      <c r="I34" s="373">
        <v>840</v>
      </c>
      <c r="J34" s="373">
        <v>1186.5</v>
      </c>
      <c r="K34" s="373">
        <v>941.83464783269233</v>
      </c>
      <c r="L34" s="373">
        <v>15590.9</v>
      </c>
      <c r="M34" s="373">
        <v>630</v>
      </c>
      <c r="N34" s="373">
        <v>787.5</v>
      </c>
      <c r="O34" s="373">
        <v>690.53495409015022</v>
      </c>
      <c r="P34" s="373">
        <v>1470.3999999999999</v>
      </c>
      <c r="Q34" s="373">
        <v>651</v>
      </c>
      <c r="R34" s="373">
        <v>924</v>
      </c>
      <c r="S34" s="373">
        <v>757.45270293942474</v>
      </c>
      <c r="T34" s="373">
        <v>23705</v>
      </c>
      <c r="U34" s="373">
        <v>630</v>
      </c>
      <c r="V34" s="373">
        <v>787.5</v>
      </c>
      <c r="W34" s="373">
        <v>713.14220838358722</v>
      </c>
      <c r="X34" s="374">
        <v>13169</v>
      </c>
      <c r="Y34" s="476"/>
      <c r="Z34" s="477"/>
      <c r="AA34" s="477"/>
      <c r="AB34" s="477"/>
      <c r="AC34" s="477"/>
      <c r="AD34" s="477"/>
      <c r="AE34" s="477"/>
      <c r="AF34" s="477"/>
      <c r="AG34" s="477"/>
      <c r="AH34" s="477"/>
      <c r="AI34" s="477"/>
      <c r="AJ34" s="477"/>
      <c r="AK34" s="477"/>
      <c r="AL34" s="477"/>
      <c r="AM34" s="477"/>
      <c r="AN34" s="477"/>
      <c r="AO34" s="477"/>
      <c r="AP34" s="148"/>
    </row>
    <row r="35" spans="1:42" ht="12" customHeight="1" x14ac:dyDescent="0.15">
      <c r="A35" s="148"/>
      <c r="B35" s="174"/>
      <c r="C35" s="332">
        <v>1</v>
      </c>
      <c r="D35" s="178"/>
      <c r="E35" s="248">
        <v>0</v>
      </c>
      <c r="F35" s="249">
        <v>0</v>
      </c>
      <c r="G35" s="248">
        <v>0</v>
      </c>
      <c r="H35" s="248">
        <v>0</v>
      </c>
      <c r="I35" s="373">
        <v>892.5</v>
      </c>
      <c r="J35" s="373">
        <v>1050</v>
      </c>
      <c r="K35" s="373">
        <v>940.3965452308621</v>
      </c>
      <c r="L35" s="373">
        <v>10587.400000000001</v>
      </c>
      <c r="M35" s="373">
        <v>682.5</v>
      </c>
      <c r="N35" s="373">
        <v>892.5</v>
      </c>
      <c r="O35" s="373">
        <v>752.35272459499276</v>
      </c>
      <c r="P35" s="373">
        <v>2760.6</v>
      </c>
      <c r="Q35" s="374">
        <v>651</v>
      </c>
      <c r="R35" s="373">
        <v>924</v>
      </c>
      <c r="S35" s="373">
        <v>694.34900603553831</v>
      </c>
      <c r="T35" s="373">
        <v>30739</v>
      </c>
      <c r="U35" s="373">
        <v>651</v>
      </c>
      <c r="V35" s="373">
        <v>892.5</v>
      </c>
      <c r="W35" s="373">
        <v>714.23502091753505</v>
      </c>
      <c r="X35" s="374">
        <v>14375</v>
      </c>
      <c r="Y35" s="476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7"/>
      <c r="AO35" s="477"/>
      <c r="AP35" s="148"/>
    </row>
    <row r="36" spans="1:42" ht="12" customHeight="1" x14ac:dyDescent="0.15">
      <c r="A36" s="148"/>
      <c r="B36" s="174" t="s">
        <v>268</v>
      </c>
      <c r="C36" s="332">
        <v>2</v>
      </c>
      <c r="D36" s="178" t="s">
        <v>300</v>
      </c>
      <c r="E36" s="248">
        <v>0</v>
      </c>
      <c r="F36" s="248">
        <v>0</v>
      </c>
      <c r="G36" s="248">
        <v>0</v>
      </c>
      <c r="H36" s="248">
        <v>0</v>
      </c>
      <c r="I36" s="373">
        <v>840</v>
      </c>
      <c r="J36" s="373">
        <v>1155</v>
      </c>
      <c r="K36" s="373">
        <v>992.43265024514847</v>
      </c>
      <c r="L36" s="373">
        <v>8068.2999999999993</v>
      </c>
      <c r="M36" s="373">
        <v>661.5</v>
      </c>
      <c r="N36" s="373">
        <v>829.5</v>
      </c>
      <c r="O36" s="373">
        <v>714.8611274221962</v>
      </c>
      <c r="P36" s="373">
        <v>1967.1</v>
      </c>
      <c r="Q36" s="373">
        <v>682.5</v>
      </c>
      <c r="R36" s="373">
        <v>892.5</v>
      </c>
      <c r="S36" s="373">
        <v>727.62999489776882</v>
      </c>
      <c r="T36" s="373">
        <v>39730.199999999997</v>
      </c>
      <c r="U36" s="373">
        <v>682.5</v>
      </c>
      <c r="V36" s="373">
        <v>945</v>
      </c>
      <c r="W36" s="373">
        <v>718.55897346194195</v>
      </c>
      <c r="X36" s="374">
        <v>23686.7</v>
      </c>
      <c r="Y36" s="476"/>
      <c r="Z36" s="477"/>
      <c r="AA36" s="477"/>
      <c r="AB36" s="477"/>
      <c r="AC36" s="477"/>
      <c r="AD36" s="477"/>
      <c r="AE36" s="477"/>
      <c r="AF36" s="477"/>
      <c r="AG36" s="477"/>
      <c r="AH36" s="477"/>
      <c r="AI36" s="477"/>
      <c r="AJ36" s="477"/>
      <c r="AK36" s="477"/>
      <c r="AL36" s="477"/>
      <c r="AM36" s="477"/>
      <c r="AN36" s="477"/>
      <c r="AO36" s="477"/>
      <c r="AP36" s="148"/>
    </row>
    <row r="37" spans="1:42" ht="12" customHeight="1" x14ac:dyDescent="0.15">
      <c r="A37" s="148"/>
      <c r="B37" s="174"/>
      <c r="C37" s="332">
        <v>3</v>
      </c>
      <c r="D37" s="178"/>
      <c r="E37" s="248">
        <v>0</v>
      </c>
      <c r="F37" s="248">
        <v>0</v>
      </c>
      <c r="G37" s="248">
        <v>0</v>
      </c>
      <c r="H37" s="248">
        <v>0</v>
      </c>
      <c r="I37" s="373">
        <v>840</v>
      </c>
      <c r="J37" s="373">
        <v>1155</v>
      </c>
      <c r="K37" s="373">
        <v>927.14755163224538</v>
      </c>
      <c r="L37" s="373">
        <v>9047.7000000000007</v>
      </c>
      <c r="M37" s="373">
        <v>661.5</v>
      </c>
      <c r="N37" s="373">
        <v>829.5</v>
      </c>
      <c r="O37" s="373">
        <v>703.61861079955122</v>
      </c>
      <c r="P37" s="373">
        <v>4095.8999999999996</v>
      </c>
      <c r="Q37" s="373">
        <v>682.5</v>
      </c>
      <c r="R37" s="373">
        <v>903</v>
      </c>
      <c r="S37" s="373">
        <v>773.93126105352724</v>
      </c>
      <c r="T37" s="373">
        <v>33636.199999999997</v>
      </c>
      <c r="U37" s="373">
        <v>693</v>
      </c>
      <c r="V37" s="373">
        <v>903</v>
      </c>
      <c r="W37" s="373">
        <v>741.04692178704045</v>
      </c>
      <c r="X37" s="374">
        <v>13884.5</v>
      </c>
      <c r="Y37" s="476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7"/>
      <c r="AL37" s="477"/>
      <c r="AM37" s="477"/>
      <c r="AN37" s="477"/>
      <c r="AO37" s="477"/>
      <c r="AP37" s="148"/>
    </row>
    <row r="38" spans="1:42" ht="12" customHeight="1" x14ac:dyDescent="0.15">
      <c r="A38" s="148"/>
      <c r="B38" s="174"/>
      <c r="C38" s="332">
        <v>4</v>
      </c>
      <c r="D38" s="178"/>
      <c r="E38" s="248">
        <v>0</v>
      </c>
      <c r="F38" s="248">
        <v>0</v>
      </c>
      <c r="G38" s="248">
        <v>0</v>
      </c>
      <c r="H38" s="248">
        <v>0</v>
      </c>
      <c r="I38" s="373">
        <v>840</v>
      </c>
      <c r="J38" s="373">
        <v>1155</v>
      </c>
      <c r="K38" s="373">
        <v>975.94903498190604</v>
      </c>
      <c r="L38" s="373">
        <v>13292</v>
      </c>
      <c r="M38" s="373">
        <v>672</v>
      </c>
      <c r="N38" s="373">
        <v>892.5</v>
      </c>
      <c r="O38" s="373">
        <v>710.74031585220519</v>
      </c>
      <c r="P38" s="373">
        <v>3148.4</v>
      </c>
      <c r="Q38" s="373">
        <v>714</v>
      </c>
      <c r="R38" s="373">
        <v>924</v>
      </c>
      <c r="S38" s="373">
        <v>787.98606163730051</v>
      </c>
      <c r="T38" s="373">
        <v>31388.7</v>
      </c>
      <c r="U38" s="373">
        <v>735</v>
      </c>
      <c r="V38" s="373">
        <v>924</v>
      </c>
      <c r="W38" s="373">
        <v>783.44997024399936</v>
      </c>
      <c r="X38" s="374">
        <v>15720.5</v>
      </c>
      <c r="Y38" s="476"/>
      <c r="Z38" s="477"/>
      <c r="AA38" s="477"/>
      <c r="AB38" s="477"/>
      <c r="AC38" s="477"/>
      <c r="AD38" s="477"/>
      <c r="AE38" s="477"/>
      <c r="AF38" s="477"/>
      <c r="AG38" s="477"/>
      <c r="AH38" s="477"/>
      <c r="AI38" s="477"/>
      <c r="AJ38" s="477"/>
      <c r="AK38" s="477"/>
      <c r="AL38" s="477"/>
      <c r="AM38" s="477"/>
      <c r="AN38" s="477"/>
      <c r="AO38" s="477"/>
      <c r="AP38" s="148"/>
    </row>
    <row r="39" spans="1:42" ht="12" customHeight="1" x14ac:dyDescent="0.15">
      <c r="A39" s="148"/>
      <c r="B39" s="174"/>
      <c r="C39" s="332">
        <v>5</v>
      </c>
      <c r="D39" s="178"/>
      <c r="E39" s="248">
        <v>0</v>
      </c>
      <c r="F39" s="248">
        <v>0</v>
      </c>
      <c r="G39" s="248">
        <v>0</v>
      </c>
      <c r="H39" s="248">
        <v>0</v>
      </c>
      <c r="I39" s="373">
        <v>819</v>
      </c>
      <c r="J39" s="373">
        <v>1155</v>
      </c>
      <c r="K39" s="373">
        <v>943.83301800097331</v>
      </c>
      <c r="L39" s="373">
        <v>10720.1</v>
      </c>
      <c r="M39" s="373">
        <v>682.5</v>
      </c>
      <c r="N39" s="373">
        <v>840</v>
      </c>
      <c r="O39" s="373">
        <v>717.03815925542949</v>
      </c>
      <c r="P39" s="373">
        <v>3372.8999999999996</v>
      </c>
      <c r="Q39" s="373">
        <v>693</v>
      </c>
      <c r="R39" s="373">
        <v>924</v>
      </c>
      <c r="S39" s="373">
        <v>758.40391423936819</v>
      </c>
      <c r="T39" s="373">
        <v>38915.800000000003</v>
      </c>
      <c r="U39" s="373">
        <v>735</v>
      </c>
      <c r="V39" s="373">
        <v>924</v>
      </c>
      <c r="W39" s="373">
        <v>758.61157773969217</v>
      </c>
      <c r="X39" s="374">
        <v>15831.699999999999</v>
      </c>
      <c r="Y39" s="476"/>
      <c r="Z39" s="477"/>
      <c r="AA39" s="477"/>
      <c r="AB39" s="477"/>
      <c r="AC39" s="477"/>
      <c r="AD39" s="477"/>
      <c r="AE39" s="477"/>
      <c r="AF39" s="477"/>
      <c r="AG39" s="477"/>
      <c r="AH39" s="477"/>
      <c r="AI39" s="477"/>
      <c r="AJ39" s="477"/>
      <c r="AK39" s="477"/>
      <c r="AL39" s="477"/>
      <c r="AM39" s="477"/>
      <c r="AN39" s="477"/>
      <c r="AO39" s="477"/>
      <c r="AP39" s="148"/>
    </row>
    <row r="40" spans="1:42" ht="12" customHeight="1" x14ac:dyDescent="0.15">
      <c r="A40" s="148"/>
      <c r="B40" s="349"/>
      <c r="C40" s="309">
        <v>6</v>
      </c>
      <c r="D40" s="179"/>
      <c r="E40" s="250">
        <v>0</v>
      </c>
      <c r="F40" s="250">
        <v>0</v>
      </c>
      <c r="G40" s="250">
        <v>0</v>
      </c>
      <c r="H40" s="250">
        <v>0</v>
      </c>
      <c r="I40" s="378">
        <v>840</v>
      </c>
      <c r="J40" s="378">
        <v>1207.5</v>
      </c>
      <c r="K40" s="378">
        <v>1023.7873321042928</v>
      </c>
      <c r="L40" s="378">
        <v>5536</v>
      </c>
      <c r="M40" s="378">
        <v>630</v>
      </c>
      <c r="N40" s="378">
        <v>829.5</v>
      </c>
      <c r="O40" s="378">
        <v>697.33136777336222</v>
      </c>
      <c r="P40" s="378">
        <v>3162.8</v>
      </c>
      <c r="Q40" s="378">
        <v>672</v>
      </c>
      <c r="R40" s="378">
        <v>903</v>
      </c>
      <c r="S40" s="378">
        <v>737.12372295441219</v>
      </c>
      <c r="T40" s="378">
        <v>19989.3</v>
      </c>
      <c r="U40" s="378">
        <v>693</v>
      </c>
      <c r="V40" s="378">
        <v>924</v>
      </c>
      <c r="W40" s="378">
        <v>744.95509079118051</v>
      </c>
      <c r="X40" s="379">
        <v>15058</v>
      </c>
      <c r="Y40" s="476"/>
      <c r="Z40" s="477"/>
      <c r="AA40" s="477"/>
      <c r="AB40" s="477"/>
      <c r="AC40" s="477"/>
      <c r="AD40" s="477"/>
      <c r="AE40" s="477"/>
      <c r="AF40" s="477"/>
      <c r="AG40" s="477"/>
      <c r="AH40" s="477"/>
      <c r="AI40" s="477"/>
      <c r="AJ40" s="477"/>
      <c r="AK40" s="477"/>
      <c r="AL40" s="477"/>
      <c r="AM40" s="477"/>
      <c r="AN40" s="477"/>
      <c r="AO40" s="477"/>
      <c r="AP40" s="148"/>
    </row>
    <row r="41" spans="1:42" ht="12" customHeight="1" x14ac:dyDescent="0.15">
      <c r="A41" s="178"/>
      <c r="B41" s="468"/>
      <c r="C41" s="469"/>
      <c r="D41" s="384"/>
      <c r="E41" s="346"/>
      <c r="F41" s="346"/>
      <c r="G41" s="346"/>
      <c r="H41" s="346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475"/>
      <c r="Z41" s="477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7"/>
      <c r="AL41" s="477"/>
      <c r="AM41" s="477"/>
      <c r="AN41" s="477"/>
      <c r="AO41" s="477"/>
      <c r="AP41" s="148"/>
    </row>
    <row r="42" spans="1:42" ht="12" customHeight="1" x14ac:dyDescent="0.15">
      <c r="A42" s="178"/>
      <c r="B42" s="470"/>
      <c r="C42" s="471"/>
      <c r="D42" s="388"/>
      <c r="E42" s="346"/>
      <c r="F42" s="346"/>
      <c r="G42" s="346"/>
      <c r="H42" s="346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475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7"/>
      <c r="AL42" s="477"/>
      <c r="AM42" s="477"/>
      <c r="AN42" s="477"/>
      <c r="AO42" s="477"/>
      <c r="AP42" s="148"/>
    </row>
    <row r="43" spans="1:42" ht="12" customHeight="1" x14ac:dyDescent="0.15">
      <c r="A43" s="178"/>
      <c r="B43" s="470">
        <v>41061</v>
      </c>
      <c r="C43" s="471"/>
      <c r="D43" s="388">
        <v>41075</v>
      </c>
      <c r="E43" s="248">
        <v>0</v>
      </c>
      <c r="F43" s="248">
        <v>0</v>
      </c>
      <c r="G43" s="248">
        <v>0</v>
      </c>
      <c r="H43" s="248">
        <v>0</v>
      </c>
      <c r="I43" s="478">
        <v>892.5</v>
      </c>
      <c r="J43" s="478">
        <v>1155</v>
      </c>
      <c r="K43" s="478">
        <v>1025.2882352941178</v>
      </c>
      <c r="L43" s="478">
        <v>2923</v>
      </c>
      <c r="M43" s="478">
        <v>682.5</v>
      </c>
      <c r="N43" s="478">
        <v>787.5</v>
      </c>
      <c r="O43" s="478">
        <v>725.8183622828783</v>
      </c>
      <c r="P43" s="478">
        <v>1989.8</v>
      </c>
      <c r="Q43" s="478">
        <v>672</v>
      </c>
      <c r="R43" s="478">
        <v>903</v>
      </c>
      <c r="S43" s="478">
        <v>736.14035514929014</v>
      </c>
      <c r="T43" s="478">
        <v>11324.5</v>
      </c>
      <c r="U43" s="478">
        <v>693</v>
      </c>
      <c r="V43" s="478">
        <v>840</v>
      </c>
      <c r="W43" s="478">
        <v>741.66349399527007</v>
      </c>
      <c r="X43" s="478">
        <v>6026.6</v>
      </c>
      <c r="Y43" s="475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7"/>
      <c r="AL43" s="477"/>
      <c r="AM43" s="477"/>
      <c r="AN43" s="477"/>
      <c r="AO43" s="477"/>
      <c r="AP43" s="148"/>
    </row>
    <row r="44" spans="1:42" ht="12" customHeight="1" x14ac:dyDescent="0.15">
      <c r="A44" s="148"/>
      <c r="B44" s="470">
        <v>41078</v>
      </c>
      <c r="C44" s="471"/>
      <c r="D44" s="388">
        <v>41089</v>
      </c>
      <c r="E44" s="249">
        <v>0</v>
      </c>
      <c r="F44" s="248">
        <v>0</v>
      </c>
      <c r="G44" s="248">
        <v>0</v>
      </c>
      <c r="H44" s="248">
        <v>0</v>
      </c>
      <c r="I44" s="373">
        <v>840</v>
      </c>
      <c r="J44" s="373">
        <v>1207.5</v>
      </c>
      <c r="K44" s="373">
        <v>1022.4557654075546</v>
      </c>
      <c r="L44" s="373">
        <v>2613</v>
      </c>
      <c r="M44" s="373">
        <v>630</v>
      </c>
      <c r="N44" s="373">
        <v>829.5</v>
      </c>
      <c r="O44" s="373">
        <v>666.88782816229116</v>
      </c>
      <c r="P44" s="373">
        <v>1173</v>
      </c>
      <c r="Q44" s="373">
        <v>672</v>
      </c>
      <c r="R44" s="373">
        <v>903</v>
      </c>
      <c r="S44" s="373">
        <v>738.32200817146372</v>
      </c>
      <c r="T44" s="373">
        <v>8664.7999999999993</v>
      </c>
      <c r="U44" s="373">
        <v>693</v>
      </c>
      <c r="V44" s="373">
        <v>924</v>
      </c>
      <c r="W44" s="373">
        <v>751.71190195616282</v>
      </c>
      <c r="X44" s="373">
        <v>9031.4</v>
      </c>
      <c r="Y44" s="475"/>
      <c r="Z44" s="476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</row>
    <row r="45" spans="1:42" ht="15" customHeight="1" x14ac:dyDescent="0.15">
      <c r="B45" s="472"/>
      <c r="C45" s="473"/>
      <c r="D45" s="393"/>
      <c r="E45" s="250"/>
      <c r="F45" s="250"/>
      <c r="G45" s="251"/>
      <c r="H45" s="251"/>
      <c r="I45" s="479"/>
      <c r="J45" s="479"/>
      <c r="K45" s="479"/>
      <c r="L45" s="480"/>
      <c r="M45" s="479"/>
      <c r="N45" s="479"/>
      <c r="O45" s="479"/>
      <c r="P45" s="480"/>
      <c r="Q45" s="479"/>
      <c r="R45" s="479"/>
      <c r="S45" s="479"/>
      <c r="T45" s="480"/>
      <c r="U45" s="479"/>
      <c r="V45" s="479"/>
      <c r="W45" s="479"/>
      <c r="X45" s="480"/>
      <c r="Y45" s="475"/>
      <c r="Z45" s="475"/>
    </row>
    <row r="46" spans="1:42" ht="12.75" customHeight="1" x14ac:dyDescent="0.15">
      <c r="B46" s="191" t="s">
        <v>108</v>
      </c>
      <c r="C46" s="149" t="s">
        <v>197</v>
      </c>
      <c r="I46" s="475"/>
      <c r="J46" s="475"/>
      <c r="K46" s="475"/>
      <c r="L46" s="481" t="s">
        <v>198</v>
      </c>
      <c r="M46" s="475" t="s">
        <v>326</v>
      </c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</row>
    <row r="47" spans="1:42" x14ac:dyDescent="0.15">
      <c r="B47" s="232" t="s">
        <v>111</v>
      </c>
      <c r="C47" s="149" t="s">
        <v>200</v>
      </c>
      <c r="I47" s="475"/>
      <c r="J47" s="475"/>
      <c r="K47" s="475"/>
      <c r="L47" s="475"/>
      <c r="M47" s="475" t="s">
        <v>327</v>
      </c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</row>
    <row r="48" spans="1:42" x14ac:dyDescent="0.15">
      <c r="B48" s="232" t="s">
        <v>202</v>
      </c>
      <c r="C48" s="149" t="s">
        <v>113</v>
      </c>
      <c r="X48" s="347"/>
      <c r="Y48" s="148"/>
      <c r="Z48" s="148"/>
    </row>
    <row r="49" spans="2:26" x14ac:dyDescent="0.15">
      <c r="B49" s="232"/>
      <c r="X49" s="347"/>
      <c r="Y49" s="148"/>
      <c r="Z49" s="148"/>
    </row>
    <row r="50" spans="2:26" x14ac:dyDescent="0.15">
      <c r="X50" s="347"/>
      <c r="Y50" s="148"/>
      <c r="Z50" s="148"/>
    </row>
    <row r="51" spans="2:26" x14ac:dyDescent="0.15">
      <c r="X51" s="347"/>
      <c r="Y51" s="148"/>
      <c r="Z51" s="148"/>
    </row>
    <row r="52" spans="2:26" x14ac:dyDescent="0.15"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347"/>
      <c r="Y52" s="148"/>
      <c r="Z52" s="148"/>
    </row>
    <row r="53" spans="2:26" x14ac:dyDescent="0.15">
      <c r="X53" s="347"/>
      <c r="Y53" s="148"/>
      <c r="Z53" s="148"/>
    </row>
    <row r="54" spans="2:26" x14ac:dyDescent="0.15">
      <c r="X54" s="347"/>
      <c r="Y54" s="148"/>
      <c r="Z54" s="148"/>
    </row>
    <row r="55" spans="2:26" x14ac:dyDescent="0.15">
      <c r="X55" s="347"/>
      <c r="Y55" s="148"/>
      <c r="Z55" s="148"/>
    </row>
    <row r="56" spans="2:26" x14ac:dyDescent="0.15">
      <c r="X56" s="477"/>
      <c r="Y56" s="148"/>
      <c r="Z56" s="148"/>
    </row>
    <row r="57" spans="2:26" x14ac:dyDescent="0.15">
      <c r="X57" s="477"/>
      <c r="Y57" s="148"/>
      <c r="Z57" s="148"/>
    </row>
    <row r="58" spans="2:26" x14ac:dyDescent="0.15">
      <c r="X58" s="477"/>
      <c r="Y58" s="148"/>
      <c r="Z58" s="148"/>
    </row>
    <row r="59" spans="2:26" x14ac:dyDescent="0.15">
      <c r="X59" s="477"/>
      <c r="Y59" s="148"/>
      <c r="Z59" s="148"/>
    </row>
    <row r="60" spans="2:26" x14ac:dyDescent="0.15">
      <c r="X60" s="148"/>
      <c r="Y60" s="148"/>
      <c r="Z60" s="148"/>
    </row>
    <row r="61" spans="2:26" x14ac:dyDescent="0.15">
      <c r="X61" s="148"/>
      <c r="Y61" s="148"/>
      <c r="Z61" s="148"/>
    </row>
    <row r="62" spans="2:26" x14ac:dyDescent="0.15">
      <c r="X62" s="148"/>
      <c r="Y62" s="148"/>
      <c r="Z62" s="148"/>
    </row>
  </sheetData>
  <phoneticPr fontId="6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zoomScale="75" zoomScaleNormal="75" workbookViewId="0"/>
  </sheetViews>
  <sheetFormatPr defaultColWidth="7.5" defaultRowHeight="12" x14ac:dyDescent="0.15"/>
  <cols>
    <col min="1" max="1" width="0.75" style="149" customWidth="1"/>
    <col min="2" max="2" width="5.5" style="149" customWidth="1"/>
    <col min="3" max="3" width="2.875" style="149" customWidth="1"/>
    <col min="4" max="4" width="5.7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1" width="5.625" style="149" customWidth="1"/>
    <col min="22" max="23" width="5.875" style="149" customWidth="1"/>
    <col min="24" max="24" width="8.25" style="149" customWidth="1"/>
    <col min="25" max="16384" width="7.5" style="149"/>
  </cols>
  <sheetData>
    <row r="1" spans="1:45" ht="15" customHeight="1" x14ac:dyDescent="0.15">
      <c r="B1" s="362"/>
      <c r="C1" s="362"/>
      <c r="D1" s="362"/>
    </row>
    <row r="2" spans="1:45" ht="12.75" customHeight="1" x14ac:dyDescent="0.15">
      <c r="B2" s="149" t="s">
        <v>328</v>
      </c>
      <c r="C2" s="331"/>
      <c r="D2" s="331"/>
      <c r="Z2" s="148"/>
      <c r="AA2" s="148"/>
    </row>
    <row r="3" spans="1:45" ht="12.75" customHeight="1" x14ac:dyDescent="0.15">
      <c r="B3" s="331"/>
      <c r="C3" s="331"/>
      <c r="D3" s="331"/>
      <c r="X3" s="150" t="s">
        <v>329</v>
      </c>
      <c r="Z3" s="148"/>
      <c r="AA3" s="148"/>
    </row>
    <row r="4" spans="1:45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Z4" s="148"/>
      <c r="AA4" s="148"/>
    </row>
    <row r="5" spans="1:45" ht="12" customHeight="1" x14ac:dyDescent="0.15">
      <c r="A5" s="178"/>
      <c r="B5" s="311"/>
      <c r="C5" s="461" t="s">
        <v>262</v>
      </c>
      <c r="D5" s="462"/>
      <c r="E5" s="482" t="s">
        <v>330</v>
      </c>
      <c r="F5" s="483"/>
      <c r="G5" s="483"/>
      <c r="H5" s="484"/>
      <c r="I5" s="151" t="s">
        <v>331</v>
      </c>
      <c r="J5" s="463"/>
      <c r="K5" s="463"/>
      <c r="L5" s="464"/>
      <c r="M5" s="151" t="s">
        <v>332</v>
      </c>
      <c r="N5" s="463"/>
      <c r="O5" s="463"/>
      <c r="P5" s="464"/>
      <c r="Q5" s="151" t="s">
        <v>333</v>
      </c>
      <c r="R5" s="463"/>
      <c r="S5" s="463"/>
      <c r="T5" s="464"/>
      <c r="U5" s="151" t="s">
        <v>334</v>
      </c>
      <c r="V5" s="463"/>
      <c r="W5" s="463"/>
      <c r="X5" s="464"/>
      <c r="Z5" s="170"/>
      <c r="AA5" s="292"/>
      <c r="AB5" s="292"/>
      <c r="AC5" s="292"/>
      <c r="AD5" s="292"/>
      <c r="AE5" s="292"/>
      <c r="AF5" s="292"/>
      <c r="AG5" s="292"/>
      <c r="AH5" s="292"/>
    </row>
    <row r="6" spans="1:45" ht="12" customHeight="1" x14ac:dyDescent="0.15">
      <c r="A6" s="178"/>
      <c r="B6" s="173"/>
      <c r="C6" s="165"/>
      <c r="D6" s="179"/>
      <c r="E6" s="165"/>
      <c r="F6" s="465"/>
      <c r="G6" s="465"/>
      <c r="H6" s="466"/>
      <c r="I6" s="165"/>
      <c r="J6" s="465"/>
      <c r="K6" s="465"/>
      <c r="L6" s="466"/>
      <c r="M6" s="165"/>
      <c r="N6" s="465"/>
      <c r="O6" s="465"/>
      <c r="P6" s="466"/>
      <c r="Q6" s="165"/>
      <c r="R6" s="465"/>
      <c r="S6" s="465"/>
      <c r="T6" s="466"/>
      <c r="U6" s="165"/>
      <c r="V6" s="465"/>
      <c r="W6" s="465"/>
      <c r="X6" s="466"/>
      <c r="Z6" s="170"/>
      <c r="AA6" s="170"/>
      <c r="AB6" s="170"/>
      <c r="AC6" s="170"/>
      <c r="AD6" s="170"/>
      <c r="AE6" s="170"/>
      <c r="AF6" s="170"/>
      <c r="AG6" s="170"/>
      <c r="AH6" s="170"/>
    </row>
    <row r="7" spans="1:45" ht="12" customHeight="1" x14ac:dyDescent="0.15">
      <c r="A7" s="178"/>
      <c r="B7" s="341" t="s">
        <v>320</v>
      </c>
      <c r="C7" s="342"/>
      <c r="D7" s="343"/>
      <c r="E7" s="368" t="s">
        <v>279</v>
      </c>
      <c r="F7" s="368" t="s">
        <v>177</v>
      </c>
      <c r="G7" s="368" t="s">
        <v>280</v>
      </c>
      <c r="H7" s="368" t="s">
        <v>98</v>
      </c>
      <c r="I7" s="368" t="s">
        <v>279</v>
      </c>
      <c r="J7" s="368" t="s">
        <v>177</v>
      </c>
      <c r="K7" s="368" t="s">
        <v>280</v>
      </c>
      <c r="L7" s="368" t="s">
        <v>98</v>
      </c>
      <c r="M7" s="368" t="s">
        <v>279</v>
      </c>
      <c r="N7" s="368" t="s">
        <v>177</v>
      </c>
      <c r="O7" s="368" t="s">
        <v>280</v>
      </c>
      <c r="P7" s="368" t="s">
        <v>98</v>
      </c>
      <c r="Q7" s="368" t="s">
        <v>279</v>
      </c>
      <c r="R7" s="368" t="s">
        <v>177</v>
      </c>
      <c r="S7" s="368" t="s">
        <v>280</v>
      </c>
      <c r="T7" s="368" t="s">
        <v>98</v>
      </c>
      <c r="U7" s="368" t="s">
        <v>279</v>
      </c>
      <c r="V7" s="368" t="s">
        <v>177</v>
      </c>
      <c r="W7" s="368" t="s">
        <v>280</v>
      </c>
      <c r="X7" s="368" t="s">
        <v>98</v>
      </c>
      <c r="Z7" s="170"/>
      <c r="AA7" s="170"/>
      <c r="AB7" s="170"/>
      <c r="AC7" s="170"/>
      <c r="AD7" s="170"/>
      <c r="AE7" s="170"/>
      <c r="AF7" s="170"/>
      <c r="AG7" s="170"/>
      <c r="AH7" s="170"/>
    </row>
    <row r="8" spans="1:45" ht="12" customHeight="1" x14ac:dyDescent="0.15">
      <c r="A8" s="178"/>
      <c r="B8" s="165"/>
      <c r="C8" s="166"/>
      <c r="D8" s="179"/>
      <c r="E8" s="369"/>
      <c r="F8" s="369"/>
      <c r="G8" s="369" t="s">
        <v>281</v>
      </c>
      <c r="H8" s="369"/>
      <c r="I8" s="369"/>
      <c r="J8" s="369"/>
      <c r="K8" s="369" t="s">
        <v>281</v>
      </c>
      <c r="L8" s="369"/>
      <c r="M8" s="369"/>
      <c r="N8" s="369"/>
      <c r="O8" s="369" t="s">
        <v>281</v>
      </c>
      <c r="P8" s="369"/>
      <c r="Q8" s="369"/>
      <c r="R8" s="369"/>
      <c r="S8" s="369" t="s">
        <v>281</v>
      </c>
      <c r="T8" s="369"/>
      <c r="U8" s="369"/>
      <c r="V8" s="369"/>
      <c r="W8" s="369" t="s">
        <v>281</v>
      </c>
      <c r="X8" s="369"/>
      <c r="Z8" s="170"/>
      <c r="AA8" s="170"/>
      <c r="AB8" s="170"/>
      <c r="AC8" s="170"/>
      <c r="AD8" s="170"/>
      <c r="AE8" s="170"/>
      <c r="AF8" s="170"/>
      <c r="AG8" s="170"/>
      <c r="AH8" s="170"/>
    </row>
    <row r="9" spans="1:45" ht="12" customHeight="1" x14ac:dyDescent="0.15">
      <c r="A9" s="178"/>
      <c r="B9" s="344" t="s">
        <v>0</v>
      </c>
      <c r="C9" s="332">
        <v>21</v>
      </c>
      <c r="D9" s="171" t="s">
        <v>1</v>
      </c>
      <c r="E9" s="346">
        <v>693</v>
      </c>
      <c r="F9" s="346">
        <v>1029</v>
      </c>
      <c r="G9" s="346">
        <v>862</v>
      </c>
      <c r="H9" s="346">
        <v>118692</v>
      </c>
      <c r="I9" s="346">
        <v>1575</v>
      </c>
      <c r="J9" s="346">
        <v>2499</v>
      </c>
      <c r="K9" s="346">
        <v>2142</v>
      </c>
      <c r="L9" s="346">
        <v>137205</v>
      </c>
      <c r="M9" s="346">
        <v>1575</v>
      </c>
      <c r="N9" s="346">
        <v>2419</v>
      </c>
      <c r="O9" s="346">
        <v>2060</v>
      </c>
      <c r="P9" s="346">
        <v>155823</v>
      </c>
      <c r="Q9" s="346">
        <v>2100</v>
      </c>
      <c r="R9" s="346">
        <v>3434</v>
      </c>
      <c r="S9" s="346">
        <v>2638</v>
      </c>
      <c r="T9" s="346">
        <v>134682</v>
      </c>
      <c r="U9" s="346">
        <v>609</v>
      </c>
      <c r="V9" s="346">
        <v>901</v>
      </c>
      <c r="W9" s="346">
        <v>717</v>
      </c>
      <c r="X9" s="346">
        <v>271814</v>
      </c>
      <c r="Z9" s="170"/>
      <c r="AA9" s="170"/>
      <c r="AB9" s="170"/>
      <c r="AC9" s="170"/>
      <c r="AD9" s="170"/>
      <c r="AE9" s="170"/>
      <c r="AF9" s="170"/>
      <c r="AG9" s="170"/>
      <c r="AH9" s="170"/>
    </row>
    <row r="10" spans="1:45" ht="12" customHeight="1" x14ac:dyDescent="0.15">
      <c r="A10" s="178"/>
      <c r="B10" s="174"/>
      <c r="C10" s="332">
        <v>22</v>
      </c>
      <c r="D10" s="178"/>
      <c r="E10" s="346">
        <v>683</v>
      </c>
      <c r="F10" s="346">
        <v>998</v>
      </c>
      <c r="G10" s="348">
        <v>854</v>
      </c>
      <c r="H10" s="346">
        <v>135558</v>
      </c>
      <c r="I10" s="346">
        <v>1838</v>
      </c>
      <c r="J10" s="346">
        <v>2678</v>
      </c>
      <c r="K10" s="346">
        <v>2255</v>
      </c>
      <c r="L10" s="346">
        <v>104573</v>
      </c>
      <c r="M10" s="346">
        <v>1733</v>
      </c>
      <c r="N10" s="346">
        <v>2520</v>
      </c>
      <c r="O10" s="346">
        <v>2067</v>
      </c>
      <c r="P10" s="346">
        <v>151744</v>
      </c>
      <c r="Q10" s="346">
        <v>2751</v>
      </c>
      <c r="R10" s="346">
        <v>3570</v>
      </c>
      <c r="S10" s="346">
        <v>3180</v>
      </c>
      <c r="T10" s="346">
        <v>102320</v>
      </c>
      <c r="U10" s="346">
        <v>630</v>
      </c>
      <c r="V10" s="346">
        <v>798</v>
      </c>
      <c r="W10" s="346">
        <v>722</v>
      </c>
      <c r="X10" s="348">
        <v>219835</v>
      </c>
      <c r="Z10" s="347"/>
      <c r="AA10" s="148"/>
      <c r="AB10" s="148"/>
      <c r="AC10" s="148"/>
      <c r="AD10" s="148"/>
      <c r="AE10" s="148"/>
    </row>
    <row r="11" spans="1:45" ht="12" customHeight="1" x14ac:dyDescent="0.15">
      <c r="A11" s="148"/>
      <c r="B11" s="349"/>
      <c r="C11" s="309">
        <v>23</v>
      </c>
      <c r="D11" s="179"/>
      <c r="E11" s="180">
        <v>651</v>
      </c>
      <c r="F11" s="180">
        <v>945</v>
      </c>
      <c r="G11" s="180">
        <v>803.12267139704329</v>
      </c>
      <c r="H11" s="180">
        <v>98182.3</v>
      </c>
      <c r="I11" s="180">
        <v>1995</v>
      </c>
      <c r="J11" s="180">
        <v>2730</v>
      </c>
      <c r="K11" s="180">
        <v>2231.5556094927438</v>
      </c>
      <c r="L11" s="180">
        <v>97541.499999999971</v>
      </c>
      <c r="M11" s="180">
        <v>1417.5</v>
      </c>
      <c r="N11" s="180">
        <v>2362.5</v>
      </c>
      <c r="O11" s="180">
        <v>1995.786598378148</v>
      </c>
      <c r="P11" s="180">
        <v>116475.1</v>
      </c>
      <c r="Q11" s="180">
        <v>2572.5</v>
      </c>
      <c r="R11" s="180">
        <v>3675</v>
      </c>
      <c r="S11" s="180">
        <v>2903.3456418876244</v>
      </c>
      <c r="T11" s="180">
        <v>106831.80000000002</v>
      </c>
      <c r="U11" s="180">
        <v>651</v>
      </c>
      <c r="V11" s="181">
        <v>899.85</v>
      </c>
      <c r="W11" s="180">
        <v>748.82035314616689</v>
      </c>
      <c r="X11" s="181">
        <v>190384.5</v>
      </c>
      <c r="Z11" s="170"/>
      <c r="AA11" s="170"/>
      <c r="AB11" s="170"/>
      <c r="AC11" s="170"/>
      <c r="AD11" s="170"/>
      <c r="AE11" s="148"/>
    </row>
    <row r="12" spans="1:45" ht="12" customHeight="1" x14ac:dyDescent="0.15">
      <c r="A12" s="148"/>
      <c r="B12" s="174" t="s">
        <v>266</v>
      </c>
      <c r="C12" s="332">
        <v>10</v>
      </c>
      <c r="D12" s="178" t="s">
        <v>300</v>
      </c>
      <c r="E12" s="245">
        <v>682.5</v>
      </c>
      <c r="F12" s="245">
        <v>819</v>
      </c>
      <c r="G12" s="245">
        <v>779.30528846153834</v>
      </c>
      <c r="H12" s="346">
        <v>9885.5999999999985</v>
      </c>
      <c r="I12" s="346">
        <v>2100</v>
      </c>
      <c r="J12" s="346">
        <v>2362.5</v>
      </c>
      <c r="K12" s="346">
        <v>2201.8920376984493</v>
      </c>
      <c r="L12" s="346">
        <v>8627.7999999999993</v>
      </c>
      <c r="M12" s="346">
        <v>1417.5</v>
      </c>
      <c r="N12" s="346">
        <v>2184</v>
      </c>
      <c r="O12" s="346">
        <v>2012.4131631431992</v>
      </c>
      <c r="P12" s="346">
        <v>8099.2000000000007</v>
      </c>
      <c r="Q12" s="346">
        <v>2572.5</v>
      </c>
      <c r="R12" s="346">
        <v>3276</v>
      </c>
      <c r="S12" s="346">
        <v>2820.603503826017</v>
      </c>
      <c r="T12" s="346">
        <v>9606.7000000000007</v>
      </c>
      <c r="U12" s="346">
        <v>661.5</v>
      </c>
      <c r="V12" s="346">
        <v>828.45</v>
      </c>
      <c r="W12" s="346">
        <v>684.44080678164289</v>
      </c>
      <c r="X12" s="348">
        <v>14851.6</v>
      </c>
      <c r="Z12" s="485"/>
      <c r="AA12" s="485"/>
      <c r="AB12" s="485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</row>
    <row r="13" spans="1:45" ht="12" customHeight="1" x14ac:dyDescent="0.15">
      <c r="A13" s="148"/>
      <c r="B13" s="174"/>
      <c r="C13" s="332">
        <v>11</v>
      </c>
      <c r="D13" s="178"/>
      <c r="E13" s="245">
        <v>651</v>
      </c>
      <c r="F13" s="245">
        <v>945</v>
      </c>
      <c r="G13" s="245">
        <v>764.46985641665947</v>
      </c>
      <c r="H13" s="346">
        <v>9313.7000000000007</v>
      </c>
      <c r="I13" s="346">
        <v>2100</v>
      </c>
      <c r="J13" s="346">
        <v>2467.5</v>
      </c>
      <c r="K13" s="346">
        <v>2198.196095076401</v>
      </c>
      <c r="L13" s="346">
        <v>4512.2</v>
      </c>
      <c r="M13" s="346">
        <v>1417.5</v>
      </c>
      <c r="N13" s="346">
        <v>2257.5</v>
      </c>
      <c r="O13" s="346">
        <v>2078.058697972252</v>
      </c>
      <c r="P13" s="346">
        <v>9346.9</v>
      </c>
      <c r="Q13" s="346">
        <v>2709</v>
      </c>
      <c r="R13" s="346">
        <v>3465</v>
      </c>
      <c r="S13" s="346">
        <v>2989.1404264577905</v>
      </c>
      <c r="T13" s="346">
        <v>8329.5</v>
      </c>
      <c r="U13" s="346">
        <v>651</v>
      </c>
      <c r="V13" s="346">
        <v>828.45</v>
      </c>
      <c r="W13" s="346">
        <v>685.56084971213033</v>
      </c>
      <c r="X13" s="348">
        <v>12099.9</v>
      </c>
      <c r="Z13" s="485"/>
      <c r="AA13" s="485"/>
      <c r="AB13" s="485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</row>
    <row r="14" spans="1:45" ht="12" customHeight="1" x14ac:dyDescent="0.15">
      <c r="A14" s="148"/>
      <c r="B14" s="174"/>
      <c r="C14" s="332">
        <v>12</v>
      </c>
      <c r="D14" s="178"/>
      <c r="E14" s="262">
        <v>661.5</v>
      </c>
      <c r="F14" s="245">
        <v>892.5</v>
      </c>
      <c r="G14" s="245">
        <v>759.92244455773653</v>
      </c>
      <c r="H14" s="346">
        <v>10034.5</v>
      </c>
      <c r="I14" s="346">
        <v>2100</v>
      </c>
      <c r="J14" s="346">
        <v>2730</v>
      </c>
      <c r="K14" s="346">
        <v>2338.1281825303563</v>
      </c>
      <c r="L14" s="346">
        <v>6045.3</v>
      </c>
      <c r="M14" s="346">
        <v>1470</v>
      </c>
      <c r="N14" s="346">
        <v>2100</v>
      </c>
      <c r="O14" s="346">
        <v>1841.0984759671746</v>
      </c>
      <c r="P14" s="346">
        <v>9547.2999999999993</v>
      </c>
      <c r="Q14" s="346">
        <v>2782.5</v>
      </c>
      <c r="R14" s="346">
        <v>3570</v>
      </c>
      <c r="S14" s="346">
        <v>3011.2569785474284</v>
      </c>
      <c r="T14" s="346">
        <v>10185.9</v>
      </c>
      <c r="U14" s="346">
        <v>706.65</v>
      </c>
      <c r="V14" s="346">
        <v>796.95</v>
      </c>
      <c r="W14" s="346">
        <v>742.39719256623175</v>
      </c>
      <c r="X14" s="348">
        <v>14033.7</v>
      </c>
      <c r="Z14" s="485"/>
      <c r="AA14" s="485"/>
      <c r="AB14" s="485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</row>
    <row r="15" spans="1:45" ht="12" customHeight="1" x14ac:dyDescent="0.15">
      <c r="A15" s="148"/>
      <c r="B15" s="174" t="s">
        <v>268</v>
      </c>
      <c r="C15" s="332">
        <v>1</v>
      </c>
      <c r="D15" s="178" t="s">
        <v>300</v>
      </c>
      <c r="E15" s="245">
        <v>651</v>
      </c>
      <c r="F15" s="245">
        <v>899.95500000000004</v>
      </c>
      <c r="G15" s="262">
        <v>762.4720042796007</v>
      </c>
      <c r="H15" s="346">
        <v>11013.199999999999</v>
      </c>
      <c r="I15" s="346">
        <v>2100</v>
      </c>
      <c r="J15" s="346">
        <v>2467.5</v>
      </c>
      <c r="K15" s="346">
        <v>2195.8730359858082</v>
      </c>
      <c r="L15" s="346">
        <v>4209.6000000000004</v>
      </c>
      <c r="M15" s="346">
        <v>1512</v>
      </c>
      <c r="N15" s="346">
        <v>2100</v>
      </c>
      <c r="O15" s="346">
        <v>1931.7555621040228</v>
      </c>
      <c r="P15" s="346">
        <v>8868.3000000000011</v>
      </c>
      <c r="Q15" s="346">
        <v>2678.55</v>
      </c>
      <c r="R15" s="346">
        <v>3276</v>
      </c>
      <c r="S15" s="346">
        <v>2844.4693865757463</v>
      </c>
      <c r="T15" s="346">
        <v>5960.7999999999993</v>
      </c>
      <c r="U15" s="346">
        <v>693</v>
      </c>
      <c r="V15" s="346">
        <v>796.95</v>
      </c>
      <c r="W15" s="346">
        <v>717.12065031374789</v>
      </c>
      <c r="X15" s="348">
        <v>10061.199999999999</v>
      </c>
      <c r="Z15" s="485"/>
      <c r="AA15" s="485"/>
      <c r="AB15" s="485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</row>
    <row r="16" spans="1:45" ht="12" customHeight="1" x14ac:dyDescent="0.15">
      <c r="A16" s="148"/>
      <c r="B16" s="174"/>
      <c r="C16" s="332">
        <v>2</v>
      </c>
      <c r="D16" s="178"/>
      <c r="E16" s="245">
        <v>693</v>
      </c>
      <c r="F16" s="245">
        <v>819</v>
      </c>
      <c r="G16" s="245">
        <v>770.96047831374153</v>
      </c>
      <c r="H16" s="346">
        <v>9447.7000000000007</v>
      </c>
      <c r="I16" s="346">
        <v>2100</v>
      </c>
      <c r="J16" s="346">
        <v>2467.5</v>
      </c>
      <c r="K16" s="346">
        <v>2210.9857482185271</v>
      </c>
      <c r="L16" s="346">
        <v>5031.8999999999996</v>
      </c>
      <c r="M16" s="346">
        <v>1512</v>
      </c>
      <c r="N16" s="346">
        <v>2100</v>
      </c>
      <c r="O16" s="346">
        <v>1978.2595901208617</v>
      </c>
      <c r="P16" s="346">
        <v>9129.7000000000007</v>
      </c>
      <c r="Q16" s="346">
        <v>2635.5</v>
      </c>
      <c r="R16" s="346">
        <v>3250.8</v>
      </c>
      <c r="S16" s="346">
        <v>2835.0757607445371</v>
      </c>
      <c r="T16" s="346">
        <v>8321.7999999999993</v>
      </c>
      <c r="U16" s="346">
        <v>714</v>
      </c>
      <c r="V16" s="346">
        <v>796.95</v>
      </c>
      <c r="W16" s="346">
        <v>770.68409090909097</v>
      </c>
      <c r="X16" s="348">
        <v>9989.2000000000007</v>
      </c>
      <c r="Z16" s="485"/>
      <c r="AA16" s="485"/>
      <c r="AB16" s="485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</row>
    <row r="17" spans="1:45" ht="12" customHeight="1" x14ac:dyDescent="0.15">
      <c r="A17" s="148"/>
      <c r="B17" s="174"/>
      <c r="C17" s="332">
        <v>3</v>
      </c>
      <c r="D17" s="178"/>
      <c r="E17" s="245">
        <v>724.5</v>
      </c>
      <c r="F17" s="245">
        <v>892.5</v>
      </c>
      <c r="G17" s="245">
        <v>815.63969521044999</v>
      </c>
      <c r="H17" s="346">
        <v>9493.7000000000007</v>
      </c>
      <c r="I17" s="346">
        <v>1995</v>
      </c>
      <c r="J17" s="346">
        <v>2572.5</v>
      </c>
      <c r="K17" s="346">
        <v>2134.1491111111113</v>
      </c>
      <c r="L17" s="346">
        <v>5401</v>
      </c>
      <c r="M17" s="346">
        <v>1575</v>
      </c>
      <c r="N17" s="346">
        <v>2257.5</v>
      </c>
      <c r="O17" s="346">
        <v>2151.328951747088</v>
      </c>
      <c r="P17" s="346">
        <v>10004.099999999999</v>
      </c>
      <c r="Q17" s="346">
        <v>2709</v>
      </c>
      <c r="R17" s="346">
        <v>3360</v>
      </c>
      <c r="S17" s="346">
        <v>2902.0034151101204</v>
      </c>
      <c r="T17" s="346">
        <v>8650.1</v>
      </c>
      <c r="U17" s="346">
        <v>743.4</v>
      </c>
      <c r="V17" s="346">
        <v>796.95</v>
      </c>
      <c r="W17" s="346">
        <v>760.04001928640309</v>
      </c>
      <c r="X17" s="348">
        <v>11405.6</v>
      </c>
      <c r="Z17" s="485"/>
      <c r="AA17" s="485"/>
      <c r="AB17" s="485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</row>
    <row r="18" spans="1:45" ht="12" customHeight="1" x14ac:dyDescent="0.15">
      <c r="A18" s="148"/>
      <c r="B18" s="174"/>
      <c r="C18" s="332">
        <v>4</v>
      </c>
      <c r="D18" s="178"/>
      <c r="E18" s="245">
        <v>787.5</v>
      </c>
      <c r="F18" s="245">
        <v>913.5</v>
      </c>
      <c r="G18" s="245">
        <v>845.36758046750708</v>
      </c>
      <c r="H18" s="346">
        <v>7980.5</v>
      </c>
      <c r="I18" s="346">
        <v>2100</v>
      </c>
      <c r="J18" s="346">
        <v>2467.5</v>
      </c>
      <c r="K18" s="346">
        <v>2357.6677275620623</v>
      </c>
      <c r="L18" s="346">
        <v>4607.6000000000004</v>
      </c>
      <c r="M18" s="346">
        <v>1627.5</v>
      </c>
      <c r="N18" s="346">
        <v>2415</v>
      </c>
      <c r="O18" s="346">
        <v>2238.931480317196</v>
      </c>
      <c r="P18" s="346">
        <v>9384.5999999999985</v>
      </c>
      <c r="Q18" s="346">
        <v>2835</v>
      </c>
      <c r="R18" s="346">
        <v>3465</v>
      </c>
      <c r="S18" s="346">
        <v>3182.7040385182272</v>
      </c>
      <c r="T18" s="346">
        <v>8597.2999999999993</v>
      </c>
      <c r="U18" s="346">
        <v>735</v>
      </c>
      <c r="V18" s="346">
        <v>934.5</v>
      </c>
      <c r="W18" s="346">
        <v>766.93689880723355</v>
      </c>
      <c r="X18" s="348">
        <v>18239.900000000001</v>
      </c>
      <c r="Z18" s="485"/>
      <c r="AA18" s="485"/>
      <c r="AB18" s="485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</row>
    <row r="19" spans="1:45" ht="12" customHeight="1" x14ac:dyDescent="0.15">
      <c r="A19" s="148"/>
      <c r="B19" s="174"/>
      <c r="C19" s="332">
        <v>5</v>
      </c>
      <c r="D19" s="178"/>
      <c r="E19" s="245">
        <v>787.5</v>
      </c>
      <c r="F19" s="245">
        <v>913.5</v>
      </c>
      <c r="G19" s="245">
        <v>832.61132922041497</v>
      </c>
      <c r="H19" s="346">
        <v>14245.4</v>
      </c>
      <c r="I19" s="346">
        <v>2310</v>
      </c>
      <c r="J19" s="346">
        <v>2572.5</v>
      </c>
      <c r="K19" s="346">
        <v>2406.6992665036678</v>
      </c>
      <c r="L19" s="346">
        <v>4869</v>
      </c>
      <c r="M19" s="346">
        <v>1680</v>
      </c>
      <c r="N19" s="346">
        <v>2415</v>
      </c>
      <c r="O19" s="346">
        <v>2225.2132795927027</v>
      </c>
      <c r="P19" s="346">
        <v>17009.400000000001</v>
      </c>
      <c r="Q19" s="346">
        <v>2835</v>
      </c>
      <c r="R19" s="346">
        <v>3570</v>
      </c>
      <c r="S19" s="346">
        <v>3126.8644473124814</v>
      </c>
      <c r="T19" s="346">
        <v>8997.2999999999993</v>
      </c>
      <c r="U19" s="346">
        <v>787.5</v>
      </c>
      <c r="V19" s="346">
        <v>882</v>
      </c>
      <c r="W19" s="346">
        <v>810.53750797400039</v>
      </c>
      <c r="X19" s="348">
        <v>13821.5</v>
      </c>
      <c r="Z19" s="485"/>
      <c r="AA19" s="485"/>
      <c r="AB19" s="485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</row>
    <row r="20" spans="1:45" ht="12" customHeight="1" x14ac:dyDescent="0.15">
      <c r="A20" s="148"/>
      <c r="B20" s="349"/>
      <c r="C20" s="309">
        <v>6</v>
      </c>
      <c r="D20" s="179"/>
      <c r="E20" s="258">
        <v>756</v>
      </c>
      <c r="F20" s="258">
        <v>945</v>
      </c>
      <c r="G20" s="258">
        <v>889.43558588548615</v>
      </c>
      <c r="H20" s="350">
        <v>11766.8</v>
      </c>
      <c r="I20" s="350">
        <v>2194.5</v>
      </c>
      <c r="J20" s="350">
        <v>2499</v>
      </c>
      <c r="K20" s="350">
        <v>2384.3386732851986</v>
      </c>
      <c r="L20" s="350">
        <v>3272.3</v>
      </c>
      <c r="M20" s="350">
        <v>1680</v>
      </c>
      <c r="N20" s="350">
        <v>2415</v>
      </c>
      <c r="O20" s="350">
        <v>2193.9033883975021</v>
      </c>
      <c r="P20" s="350">
        <v>9594.6</v>
      </c>
      <c r="Q20" s="350">
        <v>2919</v>
      </c>
      <c r="R20" s="350">
        <v>3570</v>
      </c>
      <c r="S20" s="350">
        <v>3208.0447741935486</v>
      </c>
      <c r="T20" s="350">
        <v>6422.1</v>
      </c>
      <c r="U20" s="350">
        <v>656.25</v>
      </c>
      <c r="V20" s="350">
        <v>882</v>
      </c>
      <c r="W20" s="350">
        <v>757.8127059813479</v>
      </c>
      <c r="X20" s="351">
        <v>5118.7000000000007</v>
      </c>
      <c r="Z20" s="485"/>
      <c r="AA20" s="485"/>
      <c r="AB20" s="485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</row>
    <row r="21" spans="1:45" ht="12" customHeight="1" x14ac:dyDescent="0.15">
      <c r="A21" s="178"/>
      <c r="B21" s="468"/>
      <c r="C21" s="469"/>
      <c r="D21" s="384"/>
      <c r="E21" s="245"/>
      <c r="F21" s="245"/>
      <c r="G21" s="245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Z21" s="485"/>
      <c r="AA21" s="485"/>
      <c r="AB21" s="485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</row>
    <row r="22" spans="1:45" ht="12" customHeight="1" x14ac:dyDescent="0.15">
      <c r="A22" s="178"/>
      <c r="B22" s="486"/>
      <c r="C22" s="487"/>
      <c r="D22" s="382"/>
      <c r="E22" s="245"/>
      <c r="F22" s="245"/>
      <c r="G22" s="245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Z22" s="485"/>
      <c r="AA22" s="485"/>
      <c r="AB22" s="485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</row>
    <row r="23" spans="1:45" ht="12" customHeight="1" x14ac:dyDescent="0.15">
      <c r="A23" s="178"/>
      <c r="B23" s="470">
        <v>41061</v>
      </c>
      <c r="C23" s="471"/>
      <c r="D23" s="388">
        <v>41075</v>
      </c>
      <c r="E23" s="245">
        <v>766.5</v>
      </c>
      <c r="F23" s="245">
        <v>913.5</v>
      </c>
      <c r="G23" s="245">
        <v>891.24309274586187</v>
      </c>
      <c r="H23" s="346">
        <v>5520.6</v>
      </c>
      <c r="I23" s="346">
        <v>2310</v>
      </c>
      <c r="J23" s="346">
        <v>2499</v>
      </c>
      <c r="K23" s="346">
        <v>2394.8191489361702</v>
      </c>
      <c r="L23" s="346">
        <v>1753.8</v>
      </c>
      <c r="M23" s="346">
        <v>1680</v>
      </c>
      <c r="N23" s="346">
        <v>2320.5</v>
      </c>
      <c r="O23" s="346">
        <v>2180.9613117936628</v>
      </c>
      <c r="P23" s="346">
        <v>4944.3</v>
      </c>
      <c r="Q23" s="346">
        <v>2919</v>
      </c>
      <c r="R23" s="346">
        <v>3570</v>
      </c>
      <c r="S23" s="346">
        <v>3163.2076381448037</v>
      </c>
      <c r="T23" s="346">
        <v>5001.1000000000004</v>
      </c>
      <c r="U23" s="346">
        <v>682.5</v>
      </c>
      <c r="V23" s="346">
        <v>866.25</v>
      </c>
      <c r="W23" s="346">
        <v>733.40900807081493</v>
      </c>
      <c r="X23" s="346">
        <v>2083.8000000000002</v>
      </c>
      <c r="Z23" s="485"/>
      <c r="AA23" s="485"/>
      <c r="AB23" s="485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</row>
    <row r="24" spans="1:45" ht="12" customHeight="1" x14ac:dyDescent="0.15">
      <c r="A24" s="178"/>
      <c r="B24" s="470">
        <v>41078</v>
      </c>
      <c r="C24" s="471"/>
      <c r="D24" s="388">
        <v>41089</v>
      </c>
      <c r="E24" s="245">
        <v>756</v>
      </c>
      <c r="F24" s="245">
        <v>945</v>
      </c>
      <c r="G24" s="245">
        <v>882.97323759791118</v>
      </c>
      <c r="H24" s="346">
        <v>6246.2</v>
      </c>
      <c r="I24" s="346">
        <v>2194.5</v>
      </c>
      <c r="J24" s="346">
        <v>2467.5</v>
      </c>
      <c r="K24" s="346">
        <v>2370.2946145723336</v>
      </c>
      <c r="L24" s="346">
        <v>1518.5</v>
      </c>
      <c r="M24" s="346">
        <v>1680</v>
      </c>
      <c r="N24" s="346">
        <v>2415</v>
      </c>
      <c r="O24" s="346">
        <v>2215.5054681171159</v>
      </c>
      <c r="P24" s="346">
        <v>4650.3</v>
      </c>
      <c r="Q24" s="346">
        <v>3097.5</v>
      </c>
      <c r="R24" s="346">
        <v>3570</v>
      </c>
      <c r="S24" s="346">
        <v>3324.8083975551413</v>
      </c>
      <c r="T24" s="346">
        <v>1421</v>
      </c>
      <c r="U24" s="346">
        <v>656.25</v>
      </c>
      <c r="V24" s="346">
        <v>882</v>
      </c>
      <c r="W24" s="346">
        <v>766.80834932821494</v>
      </c>
      <c r="X24" s="346">
        <v>3034.9</v>
      </c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</row>
    <row r="25" spans="1:45" ht="12" customHeight="1" x14ac:dyDescent="0.15">
      <c r="A25" s="148"/>
      <c r="B25" s="472"/>
      <c r="C25" s="473"/>
      <c r="D25" s="393"/>
      <c r="E25" s="258"/>
      <c r="F25" s="258"/>
      <c r="G25" s="258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1"/>
      <c r="Z25" s="148"/>
      <c r="AA25" s="148"/>
      <c r="AB25" s="148"/>
      <c r="AC25" s="148"/>
      <c r="AD25" s="148"/>
      <c r="AE25" s="148"/>
    </row>
    <row r="26" spans="1:45" ht="12" customHeight="1" x14ac:dyDescent="0.15">
      <c r="A26" s="178"/>
      <c r="B26" s="173"/>
      <c r="C26" s="488" t="s">
        <v>262</v>
      </c>
      <c r="D26" s="489"/>
      <c r="E26" s="172" t="s">
        <v>335</v>
      </c>
      <c r="F26" s="333"/>
      <c r="G26" s="333"/>
      <c r="H26" s="490"/>
      <c r="I26" s="172" t="s">
        <v>336</v>
      </c>
      <c r="J26" s="333"/>
      <c r="K26" s="333"/>
      <c r="L26" s="490"/>
      <c r="M26" s="172" t="s">
        <v>337</v>
      </c>
      <c r="N26" s="333"/>
      <c r="O26" s="333"/>
      <c r="P26" s="490"/>
      <c r="Q26" s="172"/>
      <c r="R26" s="333"/>
      <c r="S26" s="333"/>
      <c r="T26" s="333"/>
      <c r="U26" s="148"/>
      <c r="V26" s="333"/>
      <c r="W26" s="333"/>
      <c r="X26" s="333"/>
      <c r="Y26" s="148"/>
      <c r="Z26" s="292"/>
      <c r="AA26" s="292"/>
      <c r="AB26" s="292"/>
      <c r="AC26" s="148"/>
      <c r="AD26" s="148"/>
      <c r="AE26" s="148"/>
    </row>
    <row r="27" spans="1:45" ht="12" customHeight="1" x14ac:dyDescent="0.15">
      <c r="A27" s="178"/>
      <c r="B27" s="173"/>
      <c r="C27" s="165"/>
      <c r="D27" s="179"/>
      <c r="E27" s="165"/>
      <c r="F27" s="465"/>
      <c r="G27" s="465"/>
      <c r="H27" s="466"/>
      <c r="I27" s="165"/>
      <c r="J27" s="465"/>
      <c r="K27" s="465"/>
      <c r="L27" s="466"/>
      <c r="M27" s="165"/>
      <c r="N27" s="465"/>
      <c r="O27" s="465"/>
      <c r="P27" s="466"/>
      <c r="Q27" s="172"/>
      <c r="R27" s="333"/>
      <c r="S27" s="333"/>
      <c r="T27" s="333"/>
      <c r="U27" s="148"/>
      <c r="V27" s="333"/>
      <c r="W27" s="333"/>
      <c r="X27" s="347"/>
      <c r="Y27" s="148"/>
      <c r="Z27" s="170"/>
      <c r="AA27" s="170"/>
      <c r="AB27" s="170"/>
      <c r="AC27" s="148"/>
      <c r="AD27" s="148"/>
      <c r="AE27" s="148"/>
    </row>
    <row r="28" spans="1:45" ht="12" customHeight="1" x14ac:dyDescent="0.15">
      <c r="A28" s="178"/>
      <c r="B28" s="341" t="s">
        <v>320</v>
      </c>
      <c r="C28" s="342"/>
      <c r="D28" s="343"/>
      <c r="E28" s="368" t="s">
        <v>279</v>
      </c>
      <c r="F28" s="368" t="s">
        <v>177</v>
      </c>
      <c r="G28" s="368" t="s">
        <v>280</v>
      </c>
      <c r="H28" s="368" t="s">
        <v>98</v>
      </c>
      <c r="I28" s="368" t="s">
        <v>279</v>
      </c>
      <c r="J28" s="368" t="s">
        <v>177</v>
      </c>
      <c r="K28" s="368" t="s">
        <v>280</v>
      </c>
      <c r="L28" s="368" t="s">
        <v>98</v>
      </c>
      <c r="M28" s="368" t="s">
        <v>279</v>
      </c>
      <c r="N28" s="368" t="s">
        <v>177</v>
      </c>
      <c r="O28" s="368" t="s">
        <v>280</v>
      </c>
      <c r="P28" s="368" t="s">
        <v>98</v>
      </c>
      <c r="Q28" s="491"/>
      <c r="R28" s="492"/>
      <c r="S28" s="492"/>
      <c r="T28" s="492"/>
      <c r="U28" s="492"/>
      <c r="V28" s="492"/>
      <c r="W28" s="492"/>
      <c r="X28" s="347"/>
      <c r="Y28" s="148"/>
      <c r="Z28" s="170"/>
      <c r="AA28" s="170"/>
      <c r="AB28" s="170"/>
      <c r="AC28" s="148"/>
      <c r="AD28" s="148"/>
      <c r="AE28" s="148"/>
    </row>
    <row r="29" spans="1:45" ht="12" customHeight="1" x14ac:dyDescent="0.15">
      <c r="A29" s="178"/>
      <c r="B29" s="165"/>
      <c r="C29" s="166"/>
      <c r="D29" s="179"/>
      <c r="E29" s="369"/>
      <c r="F29" s="369"/>
      <c r="G29" s="369" t="s">
        <v>281</v>
      </c>
      <c r="H29" s="369"/>
      <c r="I29" s="369"/>
      <c r="J29" s="369"/>
      <c r="K29" s="369" t="s">
        <v>281</v>
      </c>
      <c r="L29" s="369"/>
      <c r="M29" s="369"/>
      <c r="N29" s="369"/>
      <c r="O29" s="369" t="s">
        <v>281</v>
      </c>
      <c r="P29" s="369"/>
      <c r="Q29" s="491"/>
      <c r="R29" s="492"/>
      <c r="S29" s="492"/>
      <c r="T29" s="492"/>
      <c r="U29" s="492"/>
      <c r="V29" s="492"/>
      <c r="W29" s="492"/>
      <c r="X29" s="347"/>
      <c r="Y29" s="148"/>
      <c r="Z29" s="170"/>
      <c r="AA29" s="170"/>
      <c r="AB29" s="170"/>
      <c r="AC29" s="148"/>
      <c r="AD29" s="148"/>
      <c r="AE29" s="148"/>
    </row>
    <row r="30" spans="1:45" ht="12" customHeight="1" x14ac:dyDescent="0.15">
      <c r="A30" s="178"/>
      <c r="B30" s="344" t="s">
        <v>0</v>
      </c>
      <c r="C30" s="332">
        <v>21</v>
      </c>
      <c r="D30" s="171" t="s">
        <v>1</v>
      </c>
      <c r="E30" s="346">
        <v>630</v>
      </c>
      <c r="F30" s="346">
        <v>924</v>
      </c>
      <c r="G30" s="346">
        <v>708</v>
      </c>
      <c r="H30" s="346">
        <v>166198</v>
      </c>
      <c r="I30" s="346">
        <v>656</v>
      </c>
      <c r="J30" s="346">
        <v>966</v>
      </c>
      <c r="K30" s="346">
        <v>731</v>
      </c>
      <c r="L30" s="346">
        <v>198624</v>
      </c>
      <c r="M30" s="346">
        <v>605</v>
      </c>
      <c r="N30" s="346">
        <v>861</v>
      </c>
      <c r="O30" s="346">
        <v>691</v>
      </c>
      <c r="P30" s="346">
        <v>426794</v>
      </c>
      <c r="Q30" s="345"/>
      <c r="R30" s="347"/>
      <c r="S30" s="347"/>
      <c r="T30" s="347"/>
      <c r="U30" s="347"/>
      <c r="V30" s="347"/>
      <c r="W30" s="347"/>
      <c r="X30" s="347"/>
      <c r="Y30" s="148"/>
      <c r="Z30" s="170"/>
      <c r="AA30" s="170"/>
      <c r="AB30" s="170"/>
      <c r="AC30" s="148"/>
      <c r="AD30" s="148"/>
      <c r="AE30" s="148"/>
    </row>
    <row r="31" spans="1:45" ht="12" customHeight="1" x14ac:dyDescent="0.15">
      <c r="A31" s="178"/>
      <c r="B31" s="174"/>
      <c r="C31" s="332">
        <v>22</v>
      </c>
      <c r="D31" s="178"/>
      <c r="E31" s="346">
        <v>638</v>
      </c>
      <c r="F31" s="346">
        <v>924</v>
      </c>
      <c r="G31" s="348">
        <v>691</v>
      </c>
      <c r="H31" s="346">
        <v>201980</v>
      </c>
      <c r="I31" s="346">
        <v>683</v>
      </c>
      <c r="J31" s="346">
        <v>945</v>
      </c>
      <c r="K31" s="346">
        <v>746</v>
      </c>
      <c r="L31" s="346">
        <v>163077</v>
      </c>
      <c r="M31" s="346">
        <v>609</v>
      </c>
      <c r="N31" s="346">
        <v>819</v>
      </c>
      <c r="O31" s="346">
        <v>682</v>
      </c>
      <c r="P31" s="348">
        <v>369991</v>
      </c>
      <c r="Q31" s="345"/>
      <c r="R31" s="347"/>
      <c r="S31" s="347"/>
      <c r="T31" s="347"/>
      <c r="U31" s="347"/>
      <c r="V31" s="347"/>
      <c r="W31" s="347"/>
      <c r="X31" s="347"/>
      <c r="Y31" s="148"/>
      <c r="Z31" s="148"/>
      <c r="AA31" s="148"/>
      <c r="AB31" s="148"/>
      <c r="AC31" s="148"/>
      <c r="AD31" s="148"/>
      <c r="AE31" s="148"/>
    </row>
    <row r="32" spans="1:45" ht="12" customHeight="1" x14ac:dyDescent="0.15">
      <c r="A32" s="148"/>
      <c r="B32" s="349"/>
      <c r="C32" s="309">
        <v>23</v>
      </c>
      <c r="D32" s="179"/>
      <c r="E32" s="180">
        <v>661.5</v>
      </c>
      <c r="F32" s="180">
        <v>924</v>
      </c>
      <c r="G32" s="180">
        <v>740.36779073858588</v>
      </c>
      <c r="H32" s="180">
        <v>140035.20000000001</v>
      </c>
      <c r="I32" s="180">
        <v>735</v>
      </c>
      <c r="J32" s="180">
        <v>997.5</v>
      </c>
      <c r="K32" s="180">
        <v>788.30418231841691</v>
      </c>
      <c r="L32" s="180">
        <v>183383.00000000003</v>
      </c>
      <c r="M32" s="180">
        <v>651</v>
      </c>
      <c r="N32" s="180">
        <v>892.5</v>
      </c>
      <c r="O32" s="180">
        <v>718.49510000531552</v>
      </c>
      <c r="P32" s="180">
        <v>272664.49999999994</v>
      </c>
      <c r="Q32" s="347"/>
      <c r="R32" s="347"/>
      <c r="S32" s="347"/>
      <c r="T32" s="347"/>
      <c r="U32" s="347"/>
      <c r="V32" s="347"/>
      <c r="W32" s="347"/>
      <c r="X32" s="347"/>
      <c r="Y32" s="148"/>
      <c r="Z32" s="292"/>
      <c r="AA32" s="170"/>
      <c r="AB32" s="170"/>
      <c r="AC32" s="170"/>
      <c r="AD32" s="170"/>
      <c r="AE32" s="148"/>
    </row>
    <row r="33" spans="1:31" ht="12" customHeight="1" x14ac:dyDescent="0.15">
      <c r="A33" s="148"/>
      <c r="B33" s="174" t="s">
        <v>266</v>
      </c>
      <c r="C33" s="332">
        <v>10</v>
      </c>
      <c r="D33" s="178" t="s">
        <v>300</v>
      </c>
      <c r="E33" s="346">
        <v>661.5</v>
      </c>
      <c r="F33" s="346">
        <v>787.5</v>
      </c>
      <c r="G33" s="346">
        <v>711.6512953367876</v>
      </c>
      <c r="H33" s="346">
        <v>11846.6</v>
      </c>
      <c r="I33" s="346">
        <v>756</v>
      </c>
      <c r="J33" s="346">
        <v>861</v>
      </c>
      <c r="K33" s="346">
        <v>762.15810196214341</v>
      </c>
      <c r="L33" s="346">
        <v>19892.599999999999</v>
      </c>
      <c r="M33" s="346">
        <v>651</v>
      </c>
      <c r="N33" s="346">
        <v>714</v>
      </c>
      <c r="O33" s="346">
        <v>688.45001647956201</v>
      </c>
      <c r="P33" s="348">
        <v>20007.800000000003</v>
      </c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148"/>
      <c r="AE33" s="148"/>
    </row>
    <row r="34" spans="1:31" ht="12" customHeight="1" x14ac:dyDescent="0.15">
      <c r="A34" s="148"/>
      <c r="B34" s="174"/>
      <c r="C34" s="332">
        <v>11</v>
      </c>
      <c r="D34" s="178"/>
      <c r="E34" s="346">
        <v>661.5</v>
      </c>
      <c r="F34" s="346">
        <v>756</v>
      </c>
      <c r="G34" s="346">
        <v>716.15343099460301</v>
      </c>
      <c r="H34" s="346">
        <v>12961.8</v>
      </c>
      <c r="I34" s="346">
        <v>766.5</v>
      </c>
      <c r="J34" s="346">
        <v>861</v>
      </c>
      <c r="K34" s="346">
        <v>811.61294731610349</v>
      </c>
      <c r="L34" s="346">
        <v>10368.900000000001</v>
      </c>
      <c r="M34" s="346">
        <v>651</v>
      </c>
      <c r="N34" s="346">
        <v>714</v>
      </c>
      <c r="O34" s="346">
        <v>683.20305466856462</v>
      </c>
      <c r="P34" s="348">
        <v>26760.6</v>
      </c>
      <c r="Q34" s="347"/>
      <c r="R34" s="347"/>
      <c r="S34" s="347"/>
      <c r="T34" s="347"/>
      <c r="U34" s="347"/>
      <c r="V34" s="347"/>
      <c r="W34" s="347"/>
      <c r="X34" s="347"/>
      <c r="Y34" s="347"/>
      <c r="Z34" s="347"/>
      <c r="AA34" s="347"/>
      <c r="AB34" s="347"/>
      <c r="AC34" s="347"/>
      <c r="AD34" s="148"/>
      <c r="AE34" s="148"/>
    </row>
    <row r="35" spans="1:31" ht="12" customHeight="1" x14ac:dyDescent="0.15">
      <c r="A35" s="148"/>
      <c r="B35" s="174"/>
      <c r="C35" s="332">
        <v>12</v>
      </c>
      <c r="D35" s="178"/>
      <c r="E35" s="346">
        <v>714</v>
      </c>
      <c r="F35" s="346">
        <v>756</v>
      </c>
      <c r="G35" s="346">
        <v>733.94411394577287</v>
      </c>
      <c r="H35" s="346">
        <v>8344.5</v>
      </c>
      <c r="I35" s="346">
        <v>787.5</v>
      </c>
      <c r="J35" s="346">
        <v>861</v>
      </c>
      <c r="K35" s="346">
        <v>816.8586721453288</v>
      </c>
      <c r="L35" s="346">
        <v>7824.9</v>
      </c>
      <c r="M35" s="346">
        <v>682.5</v>
      </c>
      <c r="N35" s="346">
        <v>724.5</v>
      </c>
      <c r="O35" s="346">
        <v>696.83272372159115</v>
      </c>
      <c r="P35" s="348">
        <v>15939.2</v>
      </c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148"/>
      <c r="AE35" s="148"/>
    </row>
    <row r="36" spans="1:31" ht="12" customHeight="1" x14ac:dyDescent="0.15">
      <c r="A36" s="148"/>
      <c r="B36" s="174" t="s">
        <v>268</v>
      </c>
      <c r="C36" s="332">
        <v>1</v>
      </c>
      <c r="D36" s="178" t="s">
        <v>300</v>
      </c>
      <c r="E36" s="346">
        <v>693</v>
      </c>
      <c r="F36" s="346">
        <v>756</v>
      </c>
      <c r="G36" s="348">
        <v>726.88337694845848</v>
      </c>
      <c r="H36" s="346">
        <v>12548.9</v>
      </c>
      <c r="I36" s="346">
        <v>724.5</v>
      </c>
      <c r="J36" s="346">
        <v>861</v>
      </c>
      <c r="K36" s="346">
        <v>781.21893028846137</v>
      </c>
      <c r="L36" s="346">
        <v>5345.5999999999995</v>
      </c>
      <c r="M36" s="346">
        <v>651</v>
      </c>
      <c r="N36" s="346">
        <v>714</v>
      </c>
      <c r="O36" s="346">
        <v>698.14019792983015</v>
      </c>
      <c r="P36" s="348">
        <v>19899.099999999999</v>
      </c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148"/>
      <c r="AE36" s="148"/>
    </row>
    <row r="37" spans="1:31" ht="12" customHeight="1" x14ac:dyDescent="0.15">
      <c r="A37" s="148"/>
      <c r="B37" s="174"/>
      <c r="C37" s="332">
        <v>2</v>
      </c>
      <c r="D37" s="178"/>
      <c r="E37" s="346">
        <v>693</v>
      </c>
      <c r="F37" s="346">
        <v>759.99</v>
      </c>
      <c r="G37" s="346">
        <v>735.67548459593604</v>
      </c>
      <c r="H37" s="346">
        <v>7048.6</v>
      </c>
      <c r="I37" s="346">
        <v>714</v>
      </c>
      <c r="J37" s="346">
        <v>861</v>
      </c>
      <c r="K37" s="346">
        <v>768.40985015651472</v>
      </c>
      <c r="L37" s="346">
        <v>9451.4</v>
      </c>
      <c r="M37" s="346">
        <v>682.5</v>
      </c>
      <c r="N37" s="346">
        <v>840</v>
      </c>
      <c r="O37" s="346">
        <v>704.76734384475458</v>
      </c>
      <c r="P37" s="348">
        <v>15387.6</v>
      </c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148"/>
      <c r="AE37" s="148"/>
    </row>
    <row r="38" spans="1:31" ht="12" customHeight="1" x14ac:dyDescent="0.15">
      <c r="A38" s="148"/>
      <c r="B38" s="174"/>
      <c r="C38" s="332">
        <v>3</v>
      </c>
      <c r="D38" s="178"/>
      <c r="E38" s="346">
        <v>703.5</v>
      </c>
      <c r="F38" s="346">
        <v>756</v>
      </c>
      <c r="G38" s="346">
        <v>739.59700198216058</v>
      </c>
      <c r="H38" s="346">
        <v>5301.5</v>
      </c>
      <c r="I38" s="346">
        <v>756</v>
      </c>
      <c r="J38" s="346">
        <v>861</v>
      </c>
      <c r="K38" s="346">
        <v>797.65669134008454</v>
      </c>
      <c r="L38" s="346">
        <v>9982.7999999999993</v>
      </c>
      <c r="M38" s="346">
        <v>682.5</v>
      </c>
      <c r="N38" s="346">
        <v>840</v>
      </c>
      <c r="O38" s="346">
        <v>708.27379103066335</v>
      </c>
      <c r="P38" s="348">
        <v>23011.200000000001</v>
      </c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148"/>
      <c r="AE38" s="148"/>
    </row>
    <row r="39" spans="1:31" ht="12" customHeight="1" x14ac:dyDescent="0.15">
      <c r="A39" s="148"/>
      <c r="B39" s="174"/>
      <c r="C39" s="332">
        <v>4</v>
      </c>
      <c r="D39" s="178"/>
      <c r="E39" s="346">
        <v>703.5</v>
      </c>
      <c r="F39" s="346">
        <v>840</v>
      </c>
      <c r="G39" s="346">
        <v>747.51492049662397</v>
      </c>
      <c r="H39" s="346">
        <v>21504.9</v>
      </c>
      <c r="I39" s="346">
        <v>787.5</v>
      </c>
      <c r="J39" s="346">
        <v>892.5</v>
      </c>
      <c r="K39" s="346">
        <v>855.68434940228985</v>
      </c>
      <c r="L39" s="346">
        <v>8618.0999999999985</v>
      </c>
      <c r="M39" s="346">
        <v>682.5</v>
      </c>
      <c r="N39" s="346">
        <v>819</v>
      </c>
      <c r="O39" s="346">
        <v>711.07442515975833</v>
      </c>
      <c r="P39" s="348">
        <v>26531.199999999997</v>
      </c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148"/>
      <c r="AE39" s="148"/>
    </row>
    <row r="40" spans="1:31" ht="12" customHeight="1" x14ac:dyDescent="0.15">
      <c r="A40" s="148"/>
      <c r="B40" s="174"/>
      <c r="C40" s="332">
        <v>5</v>
      </c>
      <c r="D40" s="178"/>
      <c r="E40" s="346">
        <v>714</v>
      </c>
      <c r="F40" s="346">
        <v>855.75</v>
      </c>
      <c r="G40" s="346">
        <v>759.40915526191611</v>
      </c>
      <c r="H40" s="346">
        <v>10547.5</v>
      </c>
      <c r="I40" s="346">
        <v>840</v>
      </c>
      <c r="J40" s="346">
        <v>950.25</v>
      </c>
      <c r="K40" s="346">
        <v>887.38299584851325</v>
      </c>
      <c r="L40" s="346">
        <v>12506.400000000001</v>
      </c>
      <c r="M40" s="346">
        <v>714</v>
      </c>
      <c r="N40" s="346">
        <v>892.5</v>
      </c>
      <c r="O40" s="346">
        <v>731.9768759918386</v>
      </c>
      <c r="P40" s="348">
        <v>32100.400000000001</v>
      </c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148"/>
      <c r="AE40" s="148"/>
    </row>
    <row r="41" spans="1:31" ht="12" customHeight="1" x14ac:dyDescent="0.15">
      <c r="A41" s="148"/>
      <c r="B41" s="349"/>
      <c r="C41" s="309">
        <v>6</v>
      </c>
      <c r="D41" s="179"/>
      <c r="E41" s="350">
        <v>682.5</v>
      </c>
      <c r="F41" s="350">
        <v>840</v>
      </c>
      <c r="G41" s="350">
        <v>734.36227100181543</v>
      </c>
      <c r="H41" s="350">
        <v>4391.3999999999996</v>
      </c>
      <c r="I41" s="350">
        <v>787.5</v>
      </c>
      <c r="J41" s="350">
        <v>966</v>
      </c>
      <c r="K41" s="350">
        <v>894.95180982476302</v>
      </c>
      <c r="L41" s="350">
        <v>11103.9</v>
      </c>
      <c r="M41" s="350">
        <v>682.5</v>
      </c>
      <c r="N41" s="350">
        <v>787.5</v>
      </c>
      <c r="O41" s="350">
        <v>738.91772464555652</v>
      </c>
      <c r="P41" s="351">
        <v>8349.6</v>
      </c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148"/>
      <c r="AE41" s="148"/>
    </row>
    <row r="42" spans="1:31" ht="12" customHeight="1" x14ac:dyDescent="0.15">
      <c r="A42" s="178"/>
      <c r="B42" s="468"/>
      <c r="C42" s="469"/>
      <c r="D42" s="384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5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148"/>
      <c r="AE42" s="148"/>
    </row>
    <row r="43" spans="1:31" ht="12" customHeight="1" x14ac:dyDescent="0.15">
      <c r="A43" s="178"/>
      <c r="B43" s="486"/>
      <c r="C43" s="487"/>
      <c r="D43" s="382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5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148"/>
      <c r="AE43" s="148"/>
    </row>
    <row r="44" spans="1:31" ht="12" customHeight="1" x14ac:dyDescent="0.15">
      <c r="A44" s="178"/>
      <c r="B44" s="470">
        <v>41061</v>
      </c>
      <c r="C44" s="471"/>
      <c r="D44" s="388">
        <v>41075</v>
      </c>
      <c r="E44" s="346">
        <v>682.5</v>
      </c>
      <c r="F44" s="346">
        <v>756</v>
      </c>
      <c r="G44" s="346">
        <v>733.60766012230454</v>
      </c>
      <c r="H44" s="346">
        <v>1995.1</v>
      </c>
      <c r="I44" s="346">
        <v>840</v>
      </c>
      <c r="J44" s="346">
        <v>950.25</v>
      </c>
      <c r="K44" s="346">
        <v>907.98377826031435</v>
      </c>
      <c r="L44" s="346">
        <v>6167.9</v>
      </c>
      <c r="M44" s="346">
        <v>692.89499999999998</v>
      </c>
      <c r="N44" s="346">
        <v>766.5</v>
      </c>
      <c r="O44" s="346">
        <v>743.45855053468767</v>
      </c>
      <c r="P44" s="346">
        <v>5951.5</v>
      </c>
      <c r="Q44" s="345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148"/>
      <c r="AE44" s="148"/>
    </row>
    <row r="45" spans="1:31" ht="12" customHeight="1" x14ac:dyDescent="0.15">
      <c r="A45" s="178"/>
      <c r="B45" s="470">
        <v>41078</v>
      </c>
      <c r="C45" s="471"/>
      <c r="D45" s="388">
        <v>41089</v>
      </c>
      <c r="E45" s="346">
        <v>682.5</v>
      </c>
      <c r="F45" s="346">
        <v>840</v>
      </c>
      <c r="G45" s="346">
        <v>735.15650406504062</v>
      </c>
      <c r="H45" s="346">
        <v>2396.3000000000002</v>
      </c>
      <c r="I45" s="346">
        <v>787.5</v>
      </c>
      <c r="J45" s="346">
        <v>966</v>
      </c>
      <c r="K45" s="346">
        <v>887.13781879451653</v>
      </c>
      <c r="L45" s="346">
        <v>4936</v>
      </c>
      <c r="M45" s="346">
        <v>682.5</v>
      </c>
      <c r="N45" s="346">
        <v>787.5</v>
      </c>
      <c r="O45" s="346">
        <v>716.87288503253819</v>
      </c>
      <c r="P45" s="346">
        <v>2398.1</v>
      </c>
      <c r="Q45" s="345"/>
      <c r="R45" s="347"/>
      <c r="S45" s="347"/>
      <c r="T45" s="347"/>
      <c r="U45" s="347"/>
      <c r="V45" s="347"/>
      <c r="W45" s="347"/>
      <c r="X45" s="347"/>
      <c r="Y45" s="148"/>
      <c r="Z45" s="148"/>
      <c r="AA45" s="148"/>
      <c r="AB45" s="148"/>
      <c r="AC45" s="148"/>
      <c r="AD45" s="148"/>
      <c r="AE45" s="148"/>
    </row>
    <row r="46" spans="1:31" ht="13.5" customHeight="1" x14ac:dyDescent="0.15">
      <c r="B46" s="472"/>
      <c r="C46" s="473"/>
      <c r="D46" s="393"/>
      <c r="E46" s="258"/>
      <c r="F46" s="258"/>
      <c r="G46" s="258"/>
      <c r="H46" s="145"/>
      <c r="I46" s="258"/>
      <c r="J46" s="258"/>
      <c r="K46" s="258"/>
      <c r="L46" s="179"/>
      <c r="M46" s="258"/>
      <c r="N46" s="258"/>
      <c r="O46" s="258"/>
      <c r="P46" s="25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</row>
    <row r="52" spans="5:24" x14ac:dyDescent="0.15"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</row>
  </sheetData>
  <phoneticPr fontId="6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/>
  </sheetViews>
  <sheetFormatPr defaultColWidth="7.5" defaultRowHeight="12" x14ac:dyDescent="0.15"/>
  <cols>
    <col min="1" max="1" width="0.75" style="149" customWidth="1"/>
    <col min="2" max="2" width="3.875" style="149" customWidth="1"/>
    <col min="3" max="3" width="8" style="149" customWidth="1"/>
    <col min="4" max="4" width="2.875" style="149" customWidth="1"/>
    <col min="5" max="5" width="7.125" style="149" customWidth="1"/>
    <col min="6" max="7" width="7.625" style="149" customWidth="1"/>
    <col min="8" max="8" width="9.125" style="149" customWidth="1"/>
    <col min="9" max="9" width="7" style="149" customWidth="1"/>
    <col min="10" max="11" width="7.625" style="149" customWidth="1"/>
    <col min="12" max="12" width="9.125" style="149" customWidth="1"/>
    <col min="13" max="13" width="6.75" style="149" customWidth="1"/>
    <col min="14" max="15" width="7.625" style="149" customWidth="1"/>
    <col min="16" max="16" width="9.125" style="149" customWidth="1"/>
    <col min="17" max="17" width="6.5" style="149" customWidth="1"/>
    <col min="18" max="19" width="7.625" style="149" customWidth="1"/>
    <col min="20" max="20" width="9.125" style="149" customWidth="1"/>
    <col min="21" max="23" width="7.5" style="149"/>
    <col min="24" max="25" width="8.5" style="149" bestFit="1" customWidth="1"/>
    <col min="26" max="28" width="7.5" style="149"/>
    <col min="29" max="29" width="8.5" style="149" bestFit="1" customWidth="1"/>
    <col min="30" max="16384" width="7.5" style="149"/>
  </cols>
  <sheetData>
    <row r="1" spans="1:38" ht="15" customHeight="1" x14ac:dyDescent="0.15">
      <c r="B1" s="147" t="s">
        <v>214</v>
      </c>
      <c r="C1" s="362"/>
      <c r="D1" s="362"/>
    </row>
    <row r="2" spans="1:38" ht="12.75" customHeight="1" x14ac:dyDescent="0.15">
      <c r="B2" s="149" t="s">
        <v>338</v>
      </c>
      <c r="C2" s="331"/>
      <c r="D2" s="331"/>
    </row>
    <row r="3" spans="1:38" ht="12.75" customHeight="1" x14ac:dyDescent="0.15">
      <c r="B3" s="331"/>
      <c r="C3" s="331"/>
      <c r="D3" s="331"/>
      <c r="T3" s="150" t="s">
        <v>87</v>
      </c>
    </row>
    <row r="4" spans="1:38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38" ht="11.25" customHeight="1" x14ac:dyDescent="0.15">
      <c r="A5" s="178"/>
      <c r="B5" s="493"/>
      <c r="C5" s="494" t="s">
        <v>339</v>
      </c>
      <c r="D5" s="495"/>
      <c r="E5" s="496" t="s">
        <v>340</v>
      </c>
      <c r="F5" s="497"/>
      <c r="G5" s="497"/>
      <c r="H5" s="495"/>
      <c r="I5" s="496" t="s">
        <v>341</v>
      </c>
      <c r="J5" s="497"/>
      <c r="K5" s="497"/>
      <c r="L5" s="495"/>
      <c r="M5" s="496" t="s">
        <v>218</v>
      </c>
      <c r="N5" s="497"/>
      <c r="O5" s="497"/>
      <c r="P5" s="495"/>
      <c r="Q5" s="496" t="s">
        <v>219</v>
      </c>
      <c r="R5" s="497"/>
      <c r="S5" s="497"/>
      <c r="T5" s="495"/>
      <c r="V5" s="170"/>
      <c r="W5" s="170"/>
      <c r="X5" s="170"/>
      <c r="Y5" s="170"/>
      <c r="Z5" s="170"/>
    </row>
    <row r="6" spans="1:38" ht="11.25" customHeight="1" x14ac:dyDescent="0.15">
      <c r="A6" s="178"/>
      <c r="B6" s="498" t="s">
        <v>342</v>
      </c>
      <c r="C6" s="497"/>
      <c r="D6" s="495"/>
      <c r="E6" s="499" t="s">
        <v>343</v>
      </c>
      <c r="F6" s="499" t="s">
        <v>344</v>
      </c>
      <c r="G6" s="500" t="s">
        <v>345</v>
      </c>
      <c r="H6" s="499" t="s">
        <v>98</v>
      </c>
      <c r="I6" s="499" t="s">
        <v>141</v>
      </c>
      <c r="J6" s="499" t="s">
        <v>96</v>
      </c>
      <c r="K6" s="500" t="s">
        <v>178</v>
      </c>
      <c r="L6" s="499" t="s">
        <v>98</v>
      </c>
      <c r="M6" s="499" t="s">
        <v>141</v>
      </c>
      <c r="N6" s="499" t="s">
        <v>96</v>
      </c>
      <c r="O6" s="500" t="s">
        <v>178</v>
      </c>
      <c r="P6" s="499" t="s">
        <v>98</v>
      </c>
      <c r="Q6" s="499" t="s">
        <v>141</v>
      </c>
      <c r="R6" s="499" t="s">
        <v>96</v>
      </c>
      <c r="S6" s="500" t="s">
        <v>178</v>
      </c>
      <c r="T6" s="499" t="s">
        <v>98</v>
      </c>
      <c r="V6" s="170"/>
      <c r="W6" s="170"/>
      <c r="X6" s="170"/>
      <c r="Y6" s="170"/>
      <c r="Z6" s="170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38" ht="11.25" customHeight="1" x14ac:dyDescent="0.15">
      <c r="A7" s="178"/>
      <c r="B7" s="174" t="s">
        <v>346</v>
      </c>
      <c r="C7" s="148">
        <v>21</v>
      </c>
      <c r="D7" s="178" t="s">
        <v>283</v>
      </c>
      <c r="E7" s="346">
        <v>714</v>
      </c>
      <c r="F7" s="346">
        <v>1365</v>
      </c>
      <c r="G7" s="346">
        <v>885</v>
      </c>
      <c r="H7" s="346">
        <v>3085597</v>
      </c>
      <c r="I7" s="346">
        <v>380</v>
      </c>
      <c r="J7" s="346">
        <v>630</v>
      </c>
      <c r="K7" s="346">
        <v>479</v>
      </c>
      <c r="L7" s="346">
        <v>5306157</v>
      </c>
      <c r="M7" s="346">
        <v>740</v>
      </c>
      <c r="N7" s="346">
        <v>1313</v>
      </c>
      <c r="O7" s="346">
        <v>923</v>
      </c>
      <c r="P7" s="346">
        <v>4941826</v>
      </c>
      <c r="Q7" s="346">
        <v>662</v>
      </c>
      <c r="R7" s="346">
        <v>1050</v>
      </c>
      <c r="S7" s="346">
        <v>815</v>
      </c>
      <c r="T7" s="346">
        <v>5971616</v>
      </c>
      <c r="U7" s="148"/>
      <c r="V7" s="170"/>
      <c r="W7" s="170"/>
      <c r="X7" s="170"/>
      <c r="Y7" s="170"/>
      <c r="Z7" s="170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</row>
    <row r="8" spans="1:38" ht="11.25" customHeight="1" x14ac:dyDescent="0.15">
      <c r="A8" s="178"/>
      <c r="B8" s="174"/>
      <c r="C8" s="148">
        <v>22</v>
      </c>
      <c r="D8" s="178"/>
      <c r="E8" s="346">
        <v>756</v>
      </c>
      <c r="F8" s="346">
        <v>1344</v>
      </c>
      <c r="G8" s="346">
        <v>977</v>
      </c>
      <c r="H8" s="346">
        <v>3070858</v>
      </c>
      <c r="I8" s="346">
        <v>420</v>
      </c>
      <c r="J8" s="346">
        <v>662</v>
      </c>
      <c r="K8" s="346">
        <v>500</v>
      </c>
      <c r="L8" s="346">
        <v>5643954</v>
      </c>
      <c r="M8" s="346">
        <v>777</v>
      </c>
      <c r="N8" s="346">
        <v>1302</v>
      </c>
      <c r="O8" s="346">
        <v>996</v>
      </c>
      <c r="P8" s="346">
        <v>4960437</v>
      </c>
      <c r="Q8" s="346">
        <v>735</v>
      </c>
      <c r="R8" s="346">
        <v>1134</v>
      </c>
      <c r="S8" s="346">
        <v>890</v>
      </c>
      <c r="T8" s="348">
        <v>5976373</v>
      </c>
      <c r="U8" s="148"/>
      <c r="V8" s="170"/>
      <c r="W8" s="170"/>
      <c r="X8" s="170"/>
      <c r="Y8" s="170"/>
      <c r="Z8" s="170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</row>
    <row r="9" spans="1:38" ht="11.25" customHeight="1" x14ac:dyDescent="0.15">
      <c r="A9" s="148"/>
      <c r="B9" s="349"/>
      <c r="C9" s="166">
        <v>23</v>
      </c>
      <c r="D9" s="179"/>
      <c r="E9" s="180">
        <v>714</v>
      </c>
      <c r="F9" s="180">
        <v>1207.5</v>
      </c>
      <c r="G9" s="180">
        <v>961.53003747624052</v>
      </c>
      <c r="H9" s="180">
        <v>3008470.5999999996</v>
      </c>
      <c r="I9" s="180">
        <v>388.5</v>
      </c>
      <c r="J9" s="180">
        <v>714</v>
      </c>
      <c r="K9" s="180">
        <v>542.77415525071035</v>
      </c>
      <c r="L9" s="180">
        <v>5891586.9000000013</v>
      </c>
      <c r="M9" s="180">
        <v>714</v>
      </c>
      <c r="N9" s="180">
        <v>1239</v>
      </c>
      <c r="O9" s="180">
        <v>980.64857784752689</v>
      </c>
      <c r="P9" s="180">
        <v>5297929.4000000004</v>
      </c>
      <c r="Q9" s="180">
        <v>672</v>
      </c>
      <c r="R9" s="180">
        <v>1155</v>
      </c>
      <c r="S9" s="180">
        <v>912.5318165029928</v>
      </c>
      <c r="T9" s="181">
        <v>6286791.2999999998</v>
      </c>
      <c r="U9" s="148"/>
      <c r="V9" s="170"/>
      <c r="W9" s="170"/>
      <c r="X9" s="170"/>
      <c r="Y9" s="170"/>
      <c r="Z9" s="170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1:38" ht="11.25" customHeight="1" x14ac:dyDescent="0.15">
      <c r="A10" s="148"/>
      <c r="B10" s="221" t="s">
        <v>266</v>
      </c>
      <c r="C10" s="347">
        <v>10</v>
      </c>
      <c r="D10" s="348" t="s">
        <v>300</v>
      </c>
      <c r="E10" s="346">
        <v>734.89499999999998</v>
      </c>
      <c r="F10" s="346">
        <v>955.5</v>
      </c>
      <c r="G10" s="346">
        <v>852.15080928710029</v>
      </c>
      <c r="H10" s="346">
        <v>251056.3</v>
      </c>
      <c r="I10" s="346">
        <v>399</v>
      </c>
      <c r="J10" s="346">
        <v>577.5</v>
      </c>
      <c r="K10" s="346">
        <v>497.00055698472426</v>
      </c>
      <c r="L10" s="346">
        <v>490714.60000000009</v>
      </c>
      <c r="M10" s="346">
        <v>766.5</v>
      </c>
      <c r="N10" s="346">
        <v>1018.5</v>
      </c>
      <c r="O10" s="346">
        <v>875.85974811029303</v>
      </c>
      <c r="P10" s="346">
        <v>434953.5</v>
      </c>
      <c r="Q10" s="346">
        <v>703.5</v>
      </c>
      <c r="R10" s="346">
        <v>924</v>
      </c>
      <c r="S10" s="346">
        <v>813.86461269862582</v>
      </c>
      <c r="T10" s="348">
        <v>541912.60000000009</v>
      </c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8" ht="11.25" customHeight="1" x14ac:dyDescent="0.15">
      <c r="A11" s="148"/>
      <c r="B11" s="221"/>
      <c r="C11" s="347">
        <v>11</v>
      </c>
      <c r="D11" s="348"/>
      <c r="E11" s="346">
        <v>714</v>
      </c>
      <c r="F11" s="346">
        <v>924</v>
      </c>
      <c r="G11" s="346">
        <v>842.73948327998949</v>
      </c>
      <c r="H11" s="346">
        <v>263676.7</v>
      </c>
      <c r="I11" s="346">
        <v>388.5</v>
      </c>
      <c r="J11" s="346">
        <v>546</v>
      </c>
      <c r="K11" s="346">
        <v>475.06773312767501</v>
      </c>
      <c r="L11" s="346">
        <v>518289.8</v>
      </c>
      <c r="M11" s="346">
        <v>714</v>
      </c>
      <c r="N11" s="346">
        <v>966</v>
      </c>
      <c r="O11" s="346">
        <v>854.02610028824427</v>
      </c>
      <c r="P11" s="346">
        <v>501511.69999999995</v>
      </c>
      <c r="Q11" s="346">
        <v>672</v>
      </c>
      <c r="R11" s="346">
        <v>892.5</v>
      </c>
      <c r="S11" s="346">
        <v>787.2728061478615</v>
      </c>
      <c r="T11" s="348">
        <v>521810.09999999992</v>
      </c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8" ht="11.25" customHeight="1" x14ac:dyDescent="0.15">
      <c r="A12" s="148"/>
      <c r="B12" s="221"/>
      <c r="C12" s="347">
        <v>12</v>
      </c>
      <c r="D12" s="348"/>
      <c r="E12" s="346">
        <v>787.5</v>
      </c>
      <c r="F12" s="346">
        <v>1113</v>
      </c>
      <c r="G12" s="346">
        <v>944.28923148523381</v>
      </c>
      <c r="H12" s="346">
        <v>286934.7</v>
      </c>
      <c r="I12" s="346">
        <v>441</v>
      </c>
      <c r="J12" s="346">
        <v>598.5</v>
      </c>
      <c r="K12" s="346">
        <v>495.53749196403601</v>
      </c>
      <c r="L12" s="346">
        <v>509920.1</v>
      </c>
      <c r="M12" s="346">
        <v>819</v>
      </c>
      <c r="N12" s="346">
        <v>1155</v>
      </c>
      <c r="O12" s="346">
        <v>987.68243335244347</v>
      </c>
      <c r="P12" s="346">
        <v>475853.3</v>
      </c>
      <c r="Q12" s="346">
        <v>756</v>
      </c>
      <c r="R12" s="346">
        <v>1102.5</v>
      </c>
      <c r="S12" s="346">
        <v>866.9600668430719</v>
      </c>
      <c r="T12" s="346">
        <v>618617.20000000019</v>
      </c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8" ht="11.25" customHeight="1" x14ac:dyDescent="0.15">
      <c r="A13" s="148"/>
      <c r="B13" s="221" t="s">
        <v>268</v>
      </c>
      <c r="C13" s="347">
        <v>1</v>
      </c>
      <c r="D13" s="348" t="s">
        <v>300</v>
      </c>
      <c r="E13" s="346">
        <v>840</v>
      </c>
      <c r="F13" s="346">
        <v>1081.5</v>
      </c>
      <c r="G13" s="346">
        <v>980.28912933715606</v>
      </c>
      <c r="H13" s="346">
        <v>262149.40000000002</v>
      </c>
      <c r="I13" s="346">
        <v>409.5</v>
      </c>
      <c r="J13" s="346">
        <v>546.10500000000002</v>
      </c>
      <c r="K13" s="346">
        <v>490.43174537937557</v>
      </c>
      <c r="L13" s="346">
        <v>485240.6</v>
      </c>
      <c r="M13" s="346">
        <v>818.89499999999998</v>
      </c>
      <c r="N13" s="346">
        <v>1090.0049999999999</v>
      </c>
      <c r="O13" s="346">
        <v>957.34341189841427</v>
      </c>
      <c r="P13" s="346">
        <v>471785.7</v>
      </c>
      <c r="Q13" s="346">
        <v>808.5</v>
      </c>
      <c r="R13" s="346">
        <v>1018.5</v>
      </c>
      <c r="S13" s="346">
        <v>906.72027796188127</v>
      </c>
      <c r="T13" s="348">
        <v>617384.00000000012</v>
      </c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8" ht="11.25" customHeight="1" x14ac:dyDescent="0.15">
      <c r="A14" s="148"/>
      <c r="B14" s="221"/>
      <c r="C14" s="347">
        <v>2</v>
      </c>
      <c r="D14" s="348"/>
      <c r="E14" s="346">
        <v>818.89499999999998</v>
      </c>
      <c r="F14" s="346">
        <v>997.5</v>
      </c>
      <c r="G14" s="346">
        <v>923.7720963655662</v>
      </c>
      <c r="H14" s="346">
        <v>272268.40000000002</v>
      </c>
      <c r="I14" s="346">
        <v>409.5</v>
      </c>
      <c r="J14" s="346">
        <v>532.03499999999997</v>
      </c>
      <c r="K14" s="346">
        <v>475.46619955108486</v>
      </c>
      <c r="L14" s="346">
        <v>499437.5</v>
      </c>
      <c r="M14" s="346">
        <v>818.89499999999998</v>
      </c>
      <c r="N14" s="346">
        <v>1029</v>
      </c>
      <c r="O14" s="346">
        <v>918.6901398485594</v>
      </c>
      <c r="P14" s="346">
        <v>451109.8</v>
      </c>
      <c r="Q14" s="346">
        <v>787.5</v>
      </c>
      <c r="R14" s="346">
        <v>945</v>
      </c>
      <c r="S14" s="346">
        <v>856.96126835551013</v>
      </c>
      <c r="T14" s="348">
        <v>564609.20000000007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5" spans="1:38" ht="11.25" customHeight="1" x14ac:dyDescent="0.15">
      <c r="A15" s="148"/>
      <c r="B15" s="221"/>
      <c r="C15" s="347">
        <v>3</v>
      </c>
      <c r="D15" s="348"/>
      <c r="E15" s="346">
        <v>840</v>
      </c>
      <c r="F15" s="346">
        <v>966</v>
      </c>
      <c r="G15" s="346">
        <v>906.69062449835064</v>
      </c>
      <c r="H15" s="346">
        <v>215446.19999999998</v>
      </c>
      <c r="I15" s="346">
        <v>420</v>
      </c>
      <c r="J15" s="346">
        <v>525</v>
      </c>
      <c r="K15" s="346">
        <v>478.33968463595698</v>
      </c>
      <c r="L15" s="346">
        <v>477766.3000000001</v>
      </c>
      <c r="M15" s="346">
        <v>840</v>
      </c>
      <c r="N15" s="346">
        <v>997.5</v>
      </c>
      <c r="O15" s="346">
        <v>897.5981414564975</v>
      </c>
      <c r="P15" s="346">
        <v>364537.3</v>
      </c>
      <c r="Q15" s="346">
        <v>777</v>
      </c>
      <c r="R15" s="346">
        <v>892.5</v>
      </c>
      <c r="S15" s="346">
        <v>839.81832263569913</v>
      </c>
      <c r="T15" s="348">
        <v>512285.9</v>
      </c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 ht="11.25" customHeight="1" x14ac:dyDescent="0.15">
      <c r="A16" s="148"/>
      <c r="B16" s="221"/>
      <c r="C16" s="347">
        <v>4</v>
      </c>
      <c r="D16" s="348"/>
      <c r="E16" s="346">
        <v>829.5</v>
      </c>
      <c r="F16" s="346">
        <v>945</v>
      </c>
      <c r="G16" s="346">
        <v>890.08378678412373</v>
      </c>
      <c r="H16" s="346">
        <v>234556.60000000003</v>
      </c>
      <c r="I16" s="346">
        <v>441</v>
      </c>
      <c r="J16" s="346">
        <v>546</v>
      </c>
      <c r="K16" s="346">
        <v>480.05427316317315</v>
      </c>
      <c r="L16" s="346">
        <v>522592.99999999994</v>
      </c>
      <c r="M16" s="346">
        <v>840</v>
      </c>
      <c r="N16" s="346">
        <v>966</v>
      </c>
      <c r="O16" s="346">
        <v>889.81043139049098</v>
      </c>
      <c r="P16" s="346">
        <v>408143.50000000012</v>
      </c>
      <c r="Q16" s="346">
        <v>777</v>
      </c>
      <c r="R16" s="346">
        <v>892.5</v>
      </c>
      <c r="S16" s="346">
        <v>835.35072692122901</v>
      </c>
      <c r="T16" s="348">
        <v>554886.60000000009</v>
      </c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</row>
    <row r="17" spans="1:38" ht="11.25" customHeight="1" x14ac:dyDescent="0.15">
      <c r="A17" s="148"/>
      <c r="B17" s="221"/>
      <c r="C17" s="347">
        <v>5</v>
      </c>
      <c r="D17" s="348"/>
      <c r="E17" s="346">
        <v>819</v>
      </c>
      <c r="F17" s="346">
        <v>976.5</v>
      </c>
      <c r="G17" s="346">
        <v>892.36039980894043</v>
      </c>
      <c r="H17" s="346">
        <v>236581.00000000003</v>
      </c>
      <c r="I17" s="346">
        <v>462</v>
      </c>
      <c r="J17" s="346">
        <v>546</v>
      </c>
      <c r="K17" s="346">
        <v>499.24129441210079</v>
      </c>
      <c r="L17" s="346">
        <v>556484.79999999993</v>
      </c>
      <c r="M17" s="346">
        <v>819</v>
      </c>
      <c r="N17" s="346">
        <v>997.5</v>
      </c>
      <c r="O17" s="346">
        <v>892.01025493628651</v>
      </c>
      <c r="P17" s="346">
        <v>447534.9</v>
      </c>
      <c r="Q17" s="346">
        <v>772.80000000000007</v>
      </c>
      <c r="R17" s="346">
        <v>903</v>
      </c>
      <c r="S17" s="346">
        <v>833.09938768006202</v>
      </c>
      <c r="T17" s="348">
        <v>530975.1</v>
      </c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</row>
    <row r="18" spans="1:38" ht="11.25" customHeight="1" x14ac:dyDescent="0.15">
      <c r="A18" s="148"/>
      <c r="B18" s="304"/>
      <c r="C18" s="394">
        <v>6</v>
      </c>
      <c r="D18" s="351"/>
      <c r="E18" s="350">
        <v>871.5</v>
      </c>
      <c r="F18" s="350">
        <v>1155</v>
      </c>
      <c r="G18" s="350">
        <v>1057.9081321610197</v>
      </c>
      <c r="H18" s="350">
        <v>238976.19999999998</v>
      </c>
      <c r="I18" s="350">
        <v>483</v>
      </c>
      <c r="J18" s="350">
        <v>651</v>
      </c>
      <c r="K18" s="350">
        <v>574.61315782077395</v>
      </c>
      <c r="L18" s="350">
        <v>466786.39999999991</v>
      </c>
      <c r="M18" s="350">
        <v>892.5</v>
      </c>
      <c r="N18" s="350">
        <v>1186.5</v>
      </c>
      <c r="O18" s="350">
        <v>1054.4723605324664</v>
      </c>
      <c r="P18" s="350">
        <v>352217.2</v>
      </c>
      <c r="Q18" s="350">
        <v>809.97</v>
      </c>
      <c r="R18" s="350">
        <v>1029</v>
      </c>
      <c r="S18" s="350">
        <v>947.86069267319203</v>
      </c>
      <c r="T18" s="351">
        <v>491016.9</v>
      </c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</row>
    <row r="19" spans="1:38" ht="11.25" customHeight="1" x14ac:dyDescent="0.15">
      <c r="A19" s="178"/>
      <c r="B19" s="501"/>
      <c r="C19" s="295">
        <v>41061</v>
      </c>
      <c r="D19" s="348"/>
      <c r="E19" s="346">
        <v>871.5</v>
      </c>
      <c r="F19" s="346">
        <v>945</v>
      </c>
      <c r="G19" s="346">
        <v>904.25282592313499</v>
      </c>
      <c r="H19" s="346">
        <v>12874.3</v>
      </c>
      <c r="I19" s="346">
        <v>483</v>
      </c>
      <c r="J19" s="346">
        <v>546</v>
      </c>
      <c r="K19" s="346">
        <v>512.59072197593423</v>
      </c>
      <c r="L19" s="346">
        <v>15744</v>
      </c>
      <c r="M19" s="346">
        <v>892.5</v>
      </c>
      <c r="N19" s="346">
        <v>976.5</v>
      </c>
      <c r="O19" s="346">
        <v>924.477497773354</v>
      </c>
      <c r="P19" s="346">
        <v>11977.8</v>
      </c>
      <c r="Q19" s="346">
        <v>809.97</v>
      </c>
      <c r="R19" s="346">
        <v>892.5</v>
      </c>
      <c r="S19" s="346">
        <v>862.5620607740276</v>
      </c>
      <c r="T19" s="346">
        <v>20124.7</v>
      </c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</row>
    <row r="20" spans="1:38" ht="11.25" customHeight="1" x14ac:dyDescent="0.15">
      <c r="A20" s="178"/>
      <c r="B20" s="221"/>
      <c r="C20" s="295">
        <v>41064</v>
      </c>
      <c r="D20" s="348" t="s">
        <v>60</v>
      </c>
      <c r="E20" s="346">
        <v>1026.9000000000001</v>
      </c>
      <c r="F20" s="346">
        <v>1113</v>
      </c>
      <c r="G20" s="346">
        <v>1049.385964912281</v>
      </c>
      <c r="H20" s="346">
        <v>39332.400000000001</v>
      </c>
      <c r="I20" s="346">
        <v>546</v>
      </c>
      <c r="J20" s="346">
        <v>588</v>
      </c>
      <c r="K20" s="346">
        <v>561.81678128371095</v>
      </c>
      <c r="L20" s="346">
        <v>51406.2</v>
      </c>
      <c r="M20" s="346">
        <v>1050</v>
      </c>
      <c r="N20" s="346">
        <v>1134</v>
      </c>
      <c r="O20" s="346">
        <v>1098.6224354731967</v>
      </c>
      <c r="P20" s="346">
        <v>39359.699999999997</v>
      </c>
      <c r="Q20" s="346">
        <v>945</v>
      </c>
      <c r="R20" s="346">
        <v>1029</v>
      </c>
      <c r="S20" s="346">
        <v>990.72855712537557</v>
      </c>
      <c r="T20" s="346">
        <v>52250.6</v>
      </c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1:38" ht="11.25" customHeight="1" x14ac:dyDescent="0.15">
      <c r="A21" s="178"/>
      <c r="B21" s="221"/>
      <c r="C21" s="295">
        <v>41065</v>
      </c>
      <c r="D21" s="348" t="s">
        <v>60</v>
      </c>
      <c r="E21" s="346">
        <v>1029</v>
      </c>
      <c r="F21" s="346">
        <v>1102.5</v>
      </c>
      <c r="G21" s="346">
        <v>1055.7811857116139</v>
      </c>
      <c r="H21" s="346">
        <v>4778.8</v>
      </c>
      <c r="I21" s="346">
        <v>546</v>
      </c>
      <c r="J21" s="346">
        <v>598.5</v>
      </c>
      <c r="K21" s="346">
        <v>568.11526293452698</v>
      </c>
      <c r="L21" s="346">
        <v>12878.3</v>
      </c>
      <c r="M21" s="346">
        <v>1050</v>
      </c>
      <c r="N21" s="346">
        <v>1138.2</v>
      </c>
      <c r="O21" s="346">
        <v>1085.9515676181566</v>
      </c>
      <c r="P21" s="346">
        <v>8958.6</v>
      </c>
      <c r="Q21" s="346">
        <v>934.5</v>
      </c>
      <c r="R21" s="346">
        <v>1029</v>
      </c>
      <c r="S21" s="346">
        <v>972.83016337478637</v>
      </c>
      <c r="T21" s="346">
        <v>8946.2999999999993</v>
      </c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</row>
    <row r="22" spans="1:38" ht="11.25" customHeight="1" x14ac:dyDescent="0.15">
      <c r="A22" s="178"/>
      <c r="B22" s="221"/>
      <c r="C22" s="295">
        <v>41066</v>
      </c>
      <c r="D22" s="348" t="s">
        <v>60</v>
      </c>
      <c r="E22" s="346">
        <v>1029</v>
      </c>
      <c r="F22" s="346">
        <v>1102.5</v>
      </c>
      <c r="G22" s="346">
        <v>1063.361844751307</v>
      </c>
      <c r="H22" s="346">
        <v>9256.5</v>
      </c>
      <c r="I22" s="346">
        <v>546</v>
      </c>
      <c r="J22" s="346">
        <v>598.5</v>
      </c>
      <c r="K22" s="346">
        <v>572.51161317567573</v>
      </c>
      <c r="L22" s="346">
        <v>18924</v>
      </c>
      <c r="M22" s="346">
        <v>1050</v>
      </c>
      <c r="N22" s="346">
        <v>1138.2</v>
      </c>
      <c r="O22" s="346">
        <v>1088.0727969348661</v>
      </c>
      <c r="P22" s="346">
        <v>19072</v>
      </c>
      <c r="Q22" s="346">
        <v>934.5</v>
      </c>
      <c r="R22" s="346">
        <v>1029</v>
      </c>
      <c r="S22" s="346">
        <v>967.3202594193948</v>
      </c>
      <c r="T22" s="346">
        <v>19953.900000000001</v>
      </c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</row>
    <row r="23" spans="1:38" ht="11.25" customHeight="1" x14ac:dyDescent="0.15">
      <c r="A23" s="178"/>
      <c r="B23" s="221"/>
      <c r="C23" s="295">
        <v>41067</v>
      </c>
      <c r="D23" s="348" t="s">
        <v>60</v>
      </c>
      <c r="E23" s="346">
        <v>1029</v>
      </c>
      <c r="F23" s="346">
        <v>1113</v>
      </c>
      <c r="G23" s="346">
        <v>1069.6535885167464</v>
      </c>
      <c r="H23" s="346">
        <v>11697.4</v>
      </c>
      <c r="I23" s="346">
        <v>546</v>
      </c>
      <c r="J23" s="346">
        <v>598.5</v>
      </c>
      <c r="K23" s="346">
        <v>576.20549937664487</v>
      </c>
      <c r="L23" s="346">
        <v>27997</v>
      </c>
      <c r="M23" s="346">
        <v>1050</v>
      </c>
      <c r="N23" s="346">
        <v>1134</v>
      </c>
      <c r="O23" s="346">
        <v>1086.2386363636367</v>
      </c>
      <c r="P23" s="346">
        <v>23636.9</v>
      </c>
      <c r="Q23" s="346">
        <v>935.55000000000007</v>
      </c>
      <c r="R23" s="346">
        <v>1029</v>
      </c>
      <c r="S23" s="346">
        <v>961.32092595554161</v>
      </c>
      <c r="T23" s="346">
        <v>29434.5</v>
      </c>
      <c r="U23" s="148"/>
    </row>
    <row r="24" spans="1:38" ht="11.25" customHeight="1" x14ac:dyDescent="0.15">
      <c r="A24" s="178"/>
      <c r="B24" s="221"/>
      <c r="C24" s="295">
        <v>41068</v>
      </c>
      <c r="D24" s="348" t="s">
        <v>60</v>
      </c>
      <c r="E24" s="346">
        <v>1029</v>
      </c>
      <c r="F24" s="346">
        <v>1113</v>
      </c>
      <c r="G24" s="346">
        <v>1071.1958955223881</v>
      </c>
      <c r="H24" s="346">
        <v>6144.4</v>
      </c>
      <c r="I24" s="346">
        <v>546</v>
      </c>
      <c r="J24" s="346">
        <v>609</v>
      </c>
      <c r="K24" s="346">
        <v>577.72645757623627</v>
      </c>
      <c r="L24" s="346">
        <v>12828.5</v>
      </c>
      <c r="M24" s="346">
        <v>1039.5</v>
      </c>
      <c r="N24" s="346">
        <v>1134</v>
      </c>
      <c r="O24" s="346">
        <v>1097.372580323289</v>
      </c>
      <c r="P24" s="346">
        <v>7774.2</v>
      </c>
      <c r="Q24" s="346">
        <v>934.5</v>
      </c>
      <c r="R24" s="346">
        <v>1008</v>
      </c>
      <c r="S24" s="346">
        <v>965.43093152866265</v>
      </c>
      <c r="T24" s="346">
        <v>12344.4</v>
      </c>
      <c r="U24" s="148"/>
    </row>
    <row r="25" spans="1:38" ht="11.25" customHeight="1" x14ac:dyDescent="0.15">
      <c r="A25" s="178"/>
      <c r="B25" s="221"/>
      <c r="C25" s="295">
        <v>41071</v>
      </c>
      <c r="D25" s="348" t="s">
        <v>60</v>
      </c>
      <c r="E25" s="346">
        <v>1102.5</v>
      </c>
      <c r="F25" s="346">
        <v>1155</v>
      </c>
      <c r="G25" s="346">
        <v>1120.2173230248852</v>
      </c>
      <c r="H25" s="346">
        <v>21627.8</v>
      </c>
      <c r="I25" s="346">
        <v>577.5</v>
      </c>
      <c r="J25" s="346">
        <v>630</v>
      </c>
      <c r="K25" s="346">
        <v>591.35347230286834</v>
      </c>
      <c r="L25" s="346">
        <v>39753.599999999999</v>
      </c>
      <c r="M25" s="346">
        <v>1102.5</v>
      </c>
      <c r="N25" s="346">
        <v>1186.5</v>
      </c>
      <c r="O25" s="346">
        <v>1142.9816462736374</v>
      </c>
      <c r="P25" s="346">
        <v>28124.3</v>
      </c>
      <c r="Q25" s="346">
        <v>976.5</v>
      </c>
      <c r="R25" s="346">
        <v>1029</v>
      </c>
      <c r="S25" s="346">
        <v>1002.4246535796765</v>
      </c>
      <c r="T25" s="346">
        <v>41859.1</v>
      </c>
      <c r="U25" s="148"/>
    </row>
    <row r="26" spans="1:38" ht="11.25" customHeight="1" x14ac:dyDescent="0.15">
      <c r="A26" s="178"/>
      <c r="B26" s="221"/>
      <c r="C26" s="295">
        <v>41072</v>
      </c>
      <c r="D26" s="348" t="s">
        <v>60</v>
      </c>
      <c r="E26" s="346">
        <v>1081.5</v>
      </c>
      <c r="F26" s="346">
        <v>1134</v>
      </c>
      <c r="G26" s="346">
        <v>1105.2183988764048</v>
      </c>
      <c r="H26" s="346">
        <v>8342.1</v>
      </c>
      <c r="I26" s="346">
        <v>577.5</v>
      </c>
      <c r="J26" s="346">
        <v>640.5</v>
      </c>
      <c r="K26" s="346">
        <v>598.82799531815283</v>
      </c>
      <c r="L26" s="346">
        <v>16128.8</v>
      </c>
      <c r="M26" s="346">
        <v>1081.5</v>
      </c>
      <c r="N26" s="346">
        <v>1155</v>
      </c>
      <c r="O26" s="346">
        <v>1127.318576748035</v>
      </c>
      <c r="P26" s="346">
        <v>15015.5</v>
      </c>
      <c r="Q26" s="346">
        <v>955.5</v>
      </c>
      <c r="R26" s="346">
        <v>1018.5</v>
      </c>
      <c r="S26" s="346">
        <v>987.05523040450464</v>
      </c>
      <c r="T26" s="346">
        <v>16857.3</v>
      </c>
      <c r="U26" s="148"/>
    </row>
    <row r="27" spans="1:38" ht="11.25" customHeight="1" x14ac:dyDescent="0.15">
      <c r="A27" s="178"/>
      <c r="B27" s="221"/>
      <c r="C27" s="295">
        <v>41073</v>
      </c>
      <c r="D27" s="348" t="s">
        <v>60</v>
      </c>
      <c r="E27" s="346">
        <v>1050</v>
      </c>
      <c r="F27" s="346">
        <v>1134</v>
      </c>
      <c r="G27" s="346">
        <v>1097.0897105471849</v>
      </c>
      <c r="H27" s="346">
        <v>8731.2000000000007</v>
      </c>
      <c r="I27" s="346">
        <v>556.5</v>
      </c>
      <c r="J27" s="346">
        <v>651</v>
      </c>
      <c r="K27" s="346">
        <v>586.78391551584059</v>
      </c>
      <c r="L27" s="346">
        <v>24014.2</v>
      </c>
      <c r="M27" s="346">
        <v>1050</v>
      </c>
      <c r="N27" s="346">
        <v>1149.75</v>
      </c>
      <c r="O27" s="346">
        <v>1109.086363636364</v>
      </c>
      <c r="P27" s="346">
        <v>15867.2</v>
      </c>
      <c r="Q27" s="346">
        <v>945</v>
      </c>
      <c r="R27" s="346">
        <v>1018.5</v>
      </c>
      <c r="S27" s="346">
        <v>976.51542895896932</v>
      </c>
      <c r="T27" s="346">
        <v>20656</v>
      </c>
      <c r="U27" s="148"/>
    </row>
    <row r="28" spans="1:38" ht="11.25" customHeight="1" x14ac:dyDescent="0.15">
      <c r="A28" s="178"/>
      <c r="B28" s="221"/>
      <c r="C28" s="295">
        <v>41074</v>
      </c>
      <c r="D28" s="348" t="s">
        <v>60</v>
      </c>
      <c r="E28" s="346">
        <v>1029</v>
      </c>
      <c r="F28" s="346">
        <v>1113</v>
      </c>
      <c r="G28" s="346">
        <v>1081.1137931034525</v>
      </c>
      <c r="H28" s="346">
        <v>6737.5</v>
      </c>
      <c r="I28" s="346">
        <v>556.5</v>
      </c>
      <c r="J28" s="346">
        <v>651</v>
      </c>
      <c r="K28" s="346">
        <v>586.60255106364923</v>
      </c>
      <c r="L28" s="346">
        <v>10177</v>
      </c>
      <c r="M28" s="346">
        <v>1050</v>
      </c>
      <c r="N28" s="346">
        <v>1145.55</v>
      </c>
      <c r="O28" s="346">
        <v>1114.1738851184996</v>
      </c>
      <c r="P28" s="346">
        <v>8802.1</v>
      </c>
      <c r="Q28" s="346">
        <v>924</v>
      </c>
      <c r="R28" s="346">
        <v>1018.5</v>
      </c>
      <c r="S28" s="346">
        <v>986.6928397129534</v>
      </c>
      <c r="T28" s="346">
        <v>11110.4</v>
      </c>
      <c r="U28" s="148"/>
    </row>
    <row r="29" spans="1:38" ht="11.25" customHeight="1" x14ac:dyDescent="0.15">
      <c r="A29" s="178"/>
      <c r="B29" s="221"/>
      <c r="C29" s="295">
        <v>41075</v>
      </c>
      <c r="D29" s="348" t="s">
        <v>60</v>
      </c>
      <c r="E29" s="346">
        <v>1029</v>
      </c>
      <c r="F29" s="346">
        <v>1134</v>
      </c>
      <c r="G29" s="346">
        <v>1062.3944461491253</v>
      </c>
      <c r="H29" s="346">
        <v>5822.2</v>
      </c>
      <c r="I29" s="346">
        <v>556.5</v>
      </c>
      <c r="J29" s="346">
        <v>651</v>
      </c>
      <c r="K29" s="346">
        <v>609.35289404969137</v>
      </c>
      <c r="L29" s="346">
        <v>14592.1</v>
      </c>
      <c r="M29" s="346">
        <v>1050</v>
      </c>
      <c r="N29" s="346">
        <v>1155</v>
      </c>
      <c r="O29" s="346">
        <v>1092.647906976744</v>
      </c>
      <c r="P29" s="346">
        <v>9863.5</v>
      </c>
      <c r="Q29" s="346">
        <v>924</v>
      </c>
      <c r="R29" s="346">
        <v>1018.5</v>
      </c>
      <c r="S29" s="346">
        <v>970.17032901056677</v>
      </c>
      <c r="T29" s="346">
        <v>13843.3</v>
      </c>
      <c r="U29" s="148"/>
    </row>
    <row r="30" spans="1:38" ht="11.25" customHeight="1" x14ac:dyDescent="0.15">
      <c r="A30" s="178"/>
      <c r="B30" s="221"/>
      <c r="C30" s="295">
        <v>41078</v>
      </c>
      <c r="D30" s="348" t="s">
        <v>60</v>
      </c>
      <c r="E30" s="346">
        <v>1018.5</v>
      </c>
      <c r="F30" s="346">
        <v>1113</v>
      </c>
      <c r="G30" s="346">
        <v>1070.5866880948886</v>
      </c>
      <c r="H30" s="346">
        <v>21178.400000000001</v>
      </c>
      <c r="I30" s="346">
        <v>525</v>
      </c>
      <c r="J30" s="346">
        <v>598.5</v>
      </c>
      <c r="K30" s="346">
        <v>585.31476666740411</v>
      </c>
      <c r="L30" s="346">
        <v>39878.300000000003</v>
      </c>
      <c r="M30" s="346">
        <v>1039.5</v>
      </c>
      <c r="N30" s="346">
        <v>1102.5</v>
      </c>
      <c r="O30" s="346">
        <v>1061.8708642808915</v>
      </c>
      <c r="P30" s="346">
        <v>33724.800000000003</v>
      </c>
      <c r="Q30" s="346">
        <v>924</v>
      </c>
      <c r="R30" s="346">
        <v>1018.5</v>
      </c>
      <c r="S30" s="346">
        <v>952.08722577372282</v>
      </c>
      <c r="T30" s="346">
        <v>44171.199999999997</v>
      </c>
      <c r="U30" s="148"/>
    </row>
    <row r="31" spans="1:38" ht="11.25" customHeight="1" x14ac:dyDescent="0.15">
      <c r="A31" s="178"/>
      <c r="B31" s="221"/>
      <c r="C31" s="295">
        <v>41079</v>
      </c>
      <c r="D31" s="348" t="s">
        <v>60</v>
      </c>
      <c r="E31" s="346">
        <v>1029</v>
      </c>
      <c r="F31" s="346">
        <v>1113</v>
      </c>
      <c r="G31" s="346">
        <v>1074.0678285132203</v>
      </c>
      <c r="H31" s="346">
        <v>5674.2</v>
      </c>
      <c r="I31" s="346">
        <v>529.93500000000006</v>
      </c>
      <c r="J31" s="346">
        <v>609</v>
      </c>
      <c r="K31" s="346">
        <v>577.22276181682605</v>
      </c>
      <c r="L31" s="346">
        <v>10371.299999999999</v>
      </c>
      <c r="M31" s="346">
        <v>1029</v>
      </c>
      <c r="N31" s="346">
        <v>1113</v>
      </c>
      <c r="O31" s="346">
        <v>1053.8209598594256</v>
      </c>
      <c r="P31" s="346">
        <v>9951.1</v>
      </c>
      <c r="Q31" s="346">
        <v>924</v>
      </c>
      <c r="R31" s="346">
        <v>1008</v>
      </c>
      <c r="S31" s="346">
        <v>948.11211701021273</v>
      </c>
      <c r="T31" s="346">
        <v>14600.3</v>
      </c>
      <c r="U31" s="148"/>
    </row>
    <row r="32" spans="1:38" ht="11.25" customHeight="1" x14ac:dyDescent="0.15">
      <c r="A32" s="178"/>
      <c r="B32" s="221"/>
      <c r="C32" s="295">
        <v>41080</v>
      </c>
      <c r="D32" s="348" t="s">
        <v>60</v>
      </c>
      <c r="E32" s="346">
        <v>1029</v>
      </c>
      <c r="F32" s="346">
        <v>1113</v>
      </c>
      <c r="G32" s="346">
        <v>1074.7368235149577</v>
      </c>
      <c r="H32" s="346">
        <v>8147.2</v>
      </c>
      <c r="I32" s="346">
        <v>535.5</v>
      </c>
      <c r="J32" s="346">
        <v>609</v>
      </c>
      <c r="K32" s="346">
        <v>574.97792242888534</v>
      </c>
      <c r="L32" s="346">
        <v>29892.3</v>
      </c>
      <c r="M32" s="346">
        <v>1029</v>
      </c>
      <c r="N32" s="346">
        <v>1113</v>
      </c>
      <c r="O32" s="346">
        <v>1060.4878095975234</v>
      </c>
      <c r="P32" s="346">
        <v>17911.400000000001</v>
      </c>
      <c r="Q32" s="346">
        <v>924</v>
      </c>
      <c r="R32" s="346">
        <v>1008</v>
      </c>
      <c r="S32" s="346">
        <v>958.60360011007981</v>
      </c>
      <c r="T32" s="346">
        <v>41421.199999999997</v>
      </c>
      <c r="U32" s="148"/>
    </row>
    <row r="33" spans="1:22" ht="11.25" customHeight="1" x14ac:dyDescent="0.15">
      <c r="A33" s="178"/>
      <c r="B33" s="221"/>
      <c r="C33" s="295">
        <v>41081</v>
      </c>
      <c r="D33" s="348" t="s">
        <v>60</v>
      </c>
      <c r="E33" s="346">
        <v>1029</v>
      </c>
      <c r="F33" s="346">
        <v>1102.5</v>
      </c>
      <c r="G33" s="346">
        <v>1060.8890943919675</v>
      </c>
      <c r="H33" s="346">
        <v>7379.6</v>
      </c>
      <c r="I33" s="346">
        <v>535.5</v>
      </c>
      <c r="J33" s="346">
        <v>609</v>
      </c>
      <c r="K33" s="346">
        <v>573.11619382099548</v>
      </c>
      <c r="L33" s="346">
        <v>15630.9</v>
      </c>
      <c r="M33" s="346">
        <v>1029</v>
      </c>
      <c r="N33" s="346">
        <v>1113</v>
      </c>
      <c r="O33" s="346">
        <v>1057.9579344183821</v>
      </c>
      <c r="P33" s="346">
        <v>12775.7</v>
      </c>
      <c r="Q33" s="346">
        <v>924</v>
      </c>
      <c r="R33" s="346">
        <v>1008</v>
      </c>
      <c r="S33" s="346">
        <v>954.35070585960182</v>
      </c>
      <c r="T33" s="346">
        <v>22182</v>
      </c>
      <c r="U33" s="148"/>
    </row>
    <row r="34" spans="1:22" ht="11.25" customHeight="1" x14ac:dyDescent="0.15">
      <c r="A34" s="178"/>
      <c r="B34" s="221"/>
      <c r="C34" s="295">
        <v>41082</v>
      </c>
      <c r="D34" s="348" t="s">
        <v>60</v>
      </c>
      <c r="E34" s="346">
        <v>1029</v>
      </c>
      <c r="F34" s="346">
        <v>1102.5</v>
      </c>
      <c r="G34" s="346">
        <v>1074.7235270523217</v>
      </c>
      <c r="H34" s="346">
        <v>5006</v>
      </c>
      <c r="I34" s="346">
        <v>535.5</v>
      </c>
      <c r="J34" s="346">
        <v>619.5</v>
      </c>
      <c r="K34" s="346">
        <v>563.77157383657038</v>
      </c>
      <c r="L34" s="346">
        <v>10984.2</v>
      </c>
      <c r="M34" s="346">
        <v>1029</v>
      </c>
      <c r="N34" s="346">
        <v>1123.5</v>
      </c>
      <c r="O34" s="346">
        <v>1058.6458766747107</v>
      </c>
      <c r="P34" s="346">
        <v>7138.3</v>
      </c>
      <c r="Q34" s="346">
        <v>903</v>
      </c>
      <c r="R34" s="346">
        <v>997.5</v>
      </c>
      <c r="S34" s="346">
        <v>943.6368148148149</v>
      </c>
      <c r="T34" s="346">
        <v>9114.5</v>
      </c>
      <c r="U34" s="148"/>
    </row>
    <row r="35" spans="1:22" ht="11.25" customHeight="1" x14ac:dyDescent="0.15">
      <c r="A35" s="178"/>
      <c r="B35" s="221"/>
      <c r="C35" s="295">
        <v>41085</v>
      </c>
      <c r="D35" s="348" t="s">
        <v>60</v>
      </c>
      <c r="E35" s="346">
        <v>1008</v>
      </c>
      <c r="F35" s="346">
        <v>1081.5</v>
      </c>
      <c r="G35" s="346">
        <v>1054.5966715958969</v>
      </c>
      <c r="H35" s="346">
        <v>27926.7</v>
      </c>
      <c r="I35" s="346">
        <v>525</v>
      </c>
      <c r="J35" s="346">
        <v>609</v>
      </c>
      <c r="K35" s="346">
        <v>562.22156998158357</v>
      </c>
      <c r="L35" s="346">
        <v>48901.2</v>
      </c>
      <c r="M35" s="346">
        <v>1008</v>
      </c>
      <c r="N35" s="346">
        <v>1102.5</v>
      </c>
      <c r="O35" s="346">
        <v>1039.8220211816058</v>
      </c>
      <c r="P35" s="346">
        <v>31833.9</v>
      </c>
      <c r="Q35" s="346">
        <v>871.5</v>
      </c>
      <c r="R35" s="346">
        <v>976.5</v>
      </c>
      <c r="S35" s="346">
        <v>928.80198942615198</v>
      </c>
      <c r="T35" s="346">
        <v>52062</v>
      </c>
      <c r="U35" s="148"/>
    </row>
    <row r="36" spans="1:22" ht="11.25" customHeight="1" x14ac:dyDescent="0.15">
      <c r="A36" s="178"/>
      <c r="B36" s="221"/>
      <c r="C36" s="295">
        <v>41086</v>
      </c>
      <c r="D36" s="348" t="s">
        <v>60</v>
      </c>
      <c r="E36" s="346">
        <v>1008</v>
      </c>
      <c r="F36" s="346">
        <v>1081.5</v>
      </c>
      <c r="G36" s="346">
        <v>1039.4173806609551</v>
      </c>
      <c r="H36" s="346">
        <v>5839.9</v>
      </c>
      <c r="I36" s="346">
        <v>535.5</v>
      </c>
      <c r="J36" s="346">
        <v>609</v>
      </c>
      <c r="K36" s="346">
        <v>572.08009807928045</v>
      </c>
      <c r="L36" s="346">
        <v>11409.3</v>
      </c>
      <c r="M36" s="346">
        <v>1008</v>
      </c>
      <c r="N36" s="346">
        <v>1102.5</v>
      </c>
      <c r="O36" s="346">
        <v>1045.2417343959598</v>
      </c>
      <c r="P36" s="346">
        <v>8062</v>
      </c>
      <c r="Q36" s="346">
        <v>892.5</v>
      </c>
      <c r="R36" s="346">
        <v>976.5</v>
      </c>
      <c r="S36" s="346">
        <v>923.01892668902724</v>
      </c>
      <c r="T36" s="346">
        <v>11565.6</v>
      </c>
      <c r="U36" s="148"/>
    </row>
    <row r="37" spans="1:22" ht="11.25" customHeight="1" x14ac:dyDescent="0.15">
      <c r="A37" s="178"/>
      <c r="B37" s="221"/>
      <c r="C37" s="295">
        <v>41087</v>
      </c>
      <c r="D37" s="348"/>
      <c r="E37" s="346">
        <v>1008</v>
      </c>
      <c r="F37" s="346">
        <v>1071</v>
      </c>
      <c r="G37" s="346">
        <v>1034.5842024815677</v>
      </c>
      <c r="H37" s="346">
        <v>10349.200000000001</v>
      </c>
      <c r="I37" s="346">
        <v>535.5</v>
      </c>
      <c r="J37" s="346">
        <v>609</v>
      </c>
      <c r="K37" s="346">
        <v>580.31979071363241</v>
      </c>
      <c r="L37" s="346">
        <v>25786.3</v>
      </c>
      <c r="M37" s="346">
        <v>1008</v>
      </c>
      <c r="N37" s="346">
        <v>1102.5</v>
      </c>
      <c r="O37" s="346">
        <v>1041.3931741633619</v>
      </c>
      <c r="P37" s="346">
        <v>21046.7</v>
      </c>
      <c r="Q37" s="346">
        <v>892.5</v>
      </c>
      <c r="R37" s="346">
        <v>976.5</v>
      </c>
      <c r="S37" s="346">
        <v>932.1890982324162</v>
      </c>
      <c r="T37" s="346">
        <v>24942.2</v>
      </c>
      <c r="U37" s="148"/>
    </row>
    <row r="38" spans="1:22" ht="12.75" customHeight="1" x14ac:dyDescent="0.15">
      <c r="B38" s="172"/>
      <c r="C38" s="295">
        <v>41088</v>
      </c>
      <c r="D38" s="148"/>
      <c r="E38" s="172">
        <v>1008</v>
      </c>
      <c r="F38" s="172">
        <v>1071</v>
      </c>
      <c r="G38" s="172">
        <v>1035.5153215810494</v>
      </c>
      <c r="H38" s="172">
        <v>7436.9</v>
      </c>
      <c r="I38" s="172">
        <v>535.5</v>
      </c>
      <c r="J38" s="172">
        <v>609</v>
      </c>
      <c r="K38" s="172">
        <v>573.49808809318472</v>
      </c>
      <c r="L38" s="172">
        <v>17877.099999999999</v>
      </c>
      <c r="M38" s="172">
        <v>1008</v>
      </c>
      <c r="N38" s="172">
        <v>1102.5</v>
      </c>
      <c r="O38" s="172">
        <v>1050.976100865638</v>
      </c>
      <c r="P38" s="172">
        <v>12751.3</v>
      </c>
      <c r="Q38" s="172">
        <v>892.5</v>
      </c>
      <c r="R38" s="172">
        <v>976.5</v>
      </c>
      <c r="S38" s="172">
        <v>929.89909873002807</v>
      </c>
      <c r="T38" s="173">
        <v>15189.4</v>
      </c>
      <c r="U38" s="148"/>
    </row>
    <row r="39" spans="1:22" x14ac:dyDescent="0.15">
      <c r="B39" s="255"/>
      <c r="C39" s="295">
        <v>41089</v>
      </c>
      <c r="D39" s="178"/>
      <c r="E39" s="173">
        <v>997.5</v>
      </c>
      <c r="F39" s="173">
        <v>1071</v>
      </c>
      <c r="G39" s="173">
        <v>1034.3378275911095</v>
      </c>
      <c r="H39" s="173">
        <v>4693.5</v>
      </c>
      <c r="I39" s="173">
        <v>535.5</v>
      </c>
      <c r="J39" s="173">
        <v>609</v>
      </c>
      <c r="K39" s="173">
        <v>582.67352185089953</v>
      </c>
      <c r="L39" s="173">
        <v>11611.8</v>
      </c>
      <c r="M39" s="173">
        <v>1008</v>
      </c>
      <c r="N39" s="173">
        <v>1102.5</v>
      </c>
      <c r="O39" s="173">
        <v>1032.6535097379103</v>
      </c>
      <c r="P39" s="173">
        <v>8570.2000000000007</v>
      </c>
      <c r="Q39" s="173">
        <v>882</v>
      </c>
      <c r="R39" s="173">
        <v>976.5</v>
      </c>
      <c r="S39" s="173">
        <v>920.39597993711629</v>
      </c>
      <c r="T39" s="178">
        <v>8388</v>
      </c>
    </row>
    <row r="40" spans="1:22" x14ac:dyDescent="0.15">
      <c r="B40" s="316"/>
      <c r="C40" s="317"/>
      <c r="D40" s="17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79"/>
    </row>
    <row r="42" spans="1:22" x14ac:dyDescent="0.15">
      <c r="T42" s="347"/>
      <c r="U42" s="148"/>
      <c r="V42" s="148"/>
    </row>
    <row r="43" spans="1:22" x14ac:dyDescent="0.15">
      <c r="T43" s="347"/>
      <c r="U43" s="148"/>
      <c r="V43" s="148"/>
    </row>
    <row r="44" spans="1:22" x14ac:dyDescent="0.15">
      <c r="T44" s="347"/>
      <c r="U44" s="148"/>
      <c r="V44" s="148"/>
    </row>
    <row r="45" spans="1:22" x14ac:dyDescent="0.15">
      <c r="T45" s="347"/>
      <c r="U45" s="148"/>
      <c r="V45" s="148"/>
    </row>
    <row r="46" spans="1:22" x14ac:dyDescent="0.15">
      <c r="T46" s="347"/>
      <c r="U46" s="148"/>
      <c r="V46" s="148"/>
    </row>
    <row r="47" spans="1:22" x14ac:dyDescent="0.15">
      <c r="T47" s="347"/>
      <c r="U47" s="148"/>
      <c r="V47" s="148"/>
    </row>
    <row r="48" spans="1:22" x14ac:dyDescent="0.15">
      <c r="T48" s="347"/>
      <c r="U48" s="148"/>
      <c r="V48" s="148"/>
    </row>
    <row r="49" spans="20:22" x14ac:dyDescent="0.15">
      <c r="T49" s="148"/>
      <c r="U49" s="148"/>
      <c r="V49" s="148"/>
    </row>
    <row r="50" spans="20:22" x14ac:dyDescent="0.15">
      <c r="T50" s="148"/>
      <c r="U50" s="148"/>
      <c r="V50" s="148"/>
    </row>
    <row r="51" spans="20:22" x14ac:dyDescent="0.15">
      <c r="T51" s="148"/>
      <c r="U51" s="148"/>
      <c r="V51" s="148"/>
    </row>
    <row r="52" spans="20:22" x14ac:dyDescent="0.15">
      <c r="T52" s="148"/>
      <c r="U52" s="148"/>
      <c r="V52" s="148"/>
    </row>
  </sheetData>
  <phoneticPr fontId="6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3" width="7.875" style="149" customWidth="1"/>
    <col min="4" max="4" width="2.87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6384" width="7.5" style="149"/>
  </cols>
  <sheetData>
    <row r="1" spans="1:30" ht="15" customHeight="1" x14ac:dyDescent="0.15">
      <c r="B1" s="362"/>
      <c r="C1" s="362"/>
      <c r="D1" s="362"/>
    </row>
    <row r="2" spans="1:30" ht="12.75" customHeight="1" x14ac:dyDescent="0.15">
      <c r="B2" s="149" t="str">
        <f>近豚1!B2&amp;"　（つづき）"</f>
        <v>(1)豚カット肉「Ⅰ」の品目別価格　（つづき）</v>
      </c>
      <c r="C2" s="331"/>
      <c r="D2" s="331"/>
      <c r="R2" s="148"/>
      <c r="S2" s="148"/>
    </row>
    <row r="3" spans="1:30" ht="12.75" customHeight="1" x14ac:dyDescent="0.15">
      <c r="B3" s="331"/>
      <c r="C3" s="331"/>
      <c r="D3" s="331"/>
      <c r="P3" s="150" t="s">
        <v>87</v>
      </c>
      <c r="R3" s="148"/>
      <c r="S3" s="148"/>
    </row>
    <row r="4" spans="1:30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R4" s="148"/>
      <c r="S4" s="148"/>
      <c r="T4" s="148"/>
      <c r="U4" s="148"/>
      <c r="V4" s="148"/>
    </row>
    <row r="5" spans="1:30" ht="11.25" customHeight="1" x14ac:dyDescent="0.15">
      <c r="A5" s="178"/>
      <c r="B5" s="493"/>
      <c r="C5" s="494" t="s">
        <v>262</v>
      </c>
      <c r="D5" s="495"/>
      <c r="E5" s="496" t="s">
        <v>229</v>
      </c>
      <c r="F5" s="497"/>
      <c r="G5" s="497"/>
      <c r="H5" s="495"/>
      <c r="I5" s="496" t="s">
        <v>347</v>
      </c>
      <c r="J5" s="497"/>
      <c r="K5" s="497"/>
      <c r="L5" s="495"/>
      <c r="M5" s="496" t="s">
        <v>231</v>
      </c>
      <c r="N5" s="497"/>
      <c r="O5" s="497"/>
      <c r="P5" s="495"/>
      <c r="R5" s="170"/>
      <c r="S5" s="170"/>
      <c r="T5" s="170"/>
      <c r="U5" s="170"/>
      <c r="V5" s="148"/>
    </row>
    <row r="6" spans="1:30" ht="11.25" customHeight="1" x14ac:dyDescent="0.15">
      <c r="A6" s="178"/>
      <c r="B6" s="498" t="s">
        <v>348</v>
      </c>
      <c r="C6" s="497"/>
      <c r="D6" s="495"/>
      <c r="E6" s="499" t="s">
        <v>141</v>
      </c>
      <c r="F6" s="499" t="s">
        <v>96</v>
      </c>
      <c r="G6" s="500" t="s">
        <v>178</v>
      </c>
      <c r="H6" s="499" t="s">
        <v>98</v>
      </c>
      <c r="I6" s="499" t="s">
        <v>141</v>
      </c>
      <c r="J6" s="499" t="s">
        <v>96</v>
      </c>
      <c r="K6" s="500" t="s">
        <v>178</v>
      </c>
      <c r="L6" s="499" t="s">
        <v>98</v>
      </c>
      <c r="M6" s="499" t="s">
        <v>141</v>
      </c>
      <c r="N6" s="499" t="s">
        <v>96</v>
      </c>
      <c r="O6" s="500" t="s">
        <v>178</v>
      </c>
      <c r="P6" s="499" t="s">
        <v>98</v>
      </c>
      <c r="R6" s="170"/>
      <c r="S6" s="170"/>
      <c r="T6" s="170"/>
      <c r="U6" s="170"/>
      <c r="V6" s="148"/>
      <c r="W6" s="148"/>
      <c r="X6" s="148"/>
      <c r="Y6" s="148"/>
      <c r="Z6" s="148"/>
      <c r="AA6" s="148"/>
      <c r="AB6" s="148"/>
      <c r="AC6" s="148"/>
      <c r="AD6" s="148"/>
    </row>
    <row r="7" spans="1:30" ht="11.25" customHeight="1" x14ac:dyDescent="0.15">
      <c r="A7" s="178"/>
      <c r="B7" s="344" t="s">
        <v>0</v>
      </c>
      <c r="C7" s="148">
        <v>21</v>
      </c>
      <c r="D7" s="178" t="s">
        <v>283</v>
      </c>
      <c r="E7" s="346">
        <v>399</v>
      </c>
      <c r="F7" s="346">
        <v>662</v>
      </c>
      <c r="G7" s="346">
        <v>515</v>
      </c>
      <c r="H7" s="346">
        <v>7004080</v>
      </c>
      <c r="I7" s="346">
        <v>800</v>
      </c>
      <c r="J7" s="346">
        <v>1376</v>
      </c>
      <c r="K7" s="346">
        <v>1052</v>
      </c>
      <c r="L7" s="346">
        <v>465899</v>
      </c>
      <c r="M7" s="346">
        <v>512</v>
      </c>
      <c r="N7" s="346">
        <v>905</v>
      </c>
      <c r="O7" s="346">
        <v>657</v>
      </c>
      <c r="P7" s="346">
        <v>10523214</v>
      </c>
      <c r="R7" s="170"/>
      <c r="S7" s="170"/>
      <c r="T7" s="170"/>
      <c r="U7" s="170"/>
      <c r="V7" s="148"/>
      <c r="W7" s="148"/>
      <c r="X7" s="148"/>
      <c r="Y7" s="148"/>
      <c r="Z7" s="148"/>
      <c r="AA7" s="148"/>
      <c r="AB7" s="148"/>
      <c r="AC7" s="148"/>
      <c r="AD7" s="148"/>
    </row>
    <row r="8" spans="1:30" ht="11.25" customHeight="1" x14ac:dyDescent="0.15">
      <c r="A8" s="178"/>
      <c r="B8" s="174"/>
      <c r="C8" s="148">
        <v>22</v>
      </c>
      <c r="D8" s="178"/>
      <c r="E8" s="346">
        <v>420</v>
      </c>
      <c r="F8" s="346">
        <v>693</v>
      </c>
      <c r="G8" s="346">
        <v>534</v>
      </c>
      <c r="H8" s="346">
        <v>7069421</v>
      </c>
      <c r="I8" s="346">
        <v>851</v>
      </c>
      <c r="J8" s="346">
        <v>1313</v>
      </c>
      <c r="K8" s="346">
        <v>1053</v>
      </c>
      <c r="L8" s="346">
        <v>465818</v>
      </c>
      <c r="M8" s="346">
        <v>562</v>
      </c>
      <c r="N8" s="346">
        <v>933</v>
      </c>
      <c r="O8" s="346">
        <v>699</v>
      </c>
      <c r="P8" s="348">
        <v>9083229</v>
      </c>
      <c r="R8" s="170"/>
      <c r="S8" s="170"/>
      <c r="T8" s="170"/>
      <c r="U8" s="170"/>
      <c r="V8" s="148"/>
      <c r="W8" s="148"/>
      <c r="X8" s="148"/>
      <c r="Y8" s="148"/>
      <c r="Z8" s="148"/>
      <c r="AA8" s="148"/>
      <c r="AB8" s="148"/>
      <c r="AC8" s="148"/>
      <c r="AD8" s="148"/>
    </row>
    <row r="9" spans="1:30" ht="11.25" customHeight="1" x14ac:dyDescent="0.15">
      <c r="A9" s="148"/>
      <c r="B9" s="349"/>
      <c r="C9" s="166">
        <v>23</v>
      </c>
      <c r="D9" s="179"/>
      <c r="E9" s="180">
        <v>420</v>
      </c>
      <c r="F9" s="180">
        <v>735</v>
      </c>
      <c r="G9" s="181">
        <v>574.69940034563444</v>
      </c>
      <c r="H9" s="180">
        <v>7410159.4999999972</v>
      </c>
      <c r="I9" s="180">
        <v>808.5</v>
      </c>
      <c r="J9" s="180">
        <v>1291.5</v>
      </c>
      <c r="K9" s="180">
        <v>1052.0986597827832</v>
      </c>
      <c r="L9" s="180">
        <v>444126.69999999978</v>
      </c>
      <c r="M9" s="180">
        <v>525</v>
      </c>
      <c r="N9" s="180">
        <v>936.6</v>
      </c>
      <c r="O9" s="180">
        <v>732.09298720436493</v>
      </c>
      <c r="P9" s="181">
        <v>9146832.6000000127</v>
      </c>
      <c r="R9" s="170"/>
      <c r="S9" s="170"/>
      <c r="T9" s="170"/>
      <c r="U9" s="170"/>
      <c r="V9" s="148"/>
      <c r="W9" s="148"/>
      <c r="X9" s="148"/>
      <c r="Y9" s="148"/>
      <c r="Z9" s="148"/>
      <c r="AA9" s="148"/>
      <c r="AB9" s="148"/>
      <c r="AC9" s="148"/>
      <c r="AD9" s="148"/>
    </row>
    <row r="10" spans="1:30" ht="11.25" customHeight="1" x14ac:dyDescent="0.15">
      <c r="A10" s="148"/>
      <c r="B10" s="221" t="s">
        <v>266</v>
      </c>
      <c r="C10" s="347">
        <v>10</v>
      </c>
      <c r="D10" s="348" t="s">
        <v>300</v>
      </c>
      <c r="E10" s="346">
        <v>420</v>
      </c>
      <c r="F10" s="346">
        <v>588</v>
      </c>
      <c r="G10" s="346">
        <v>521.28625131695958</v>
      </c>
      <c r="H10" s="348">
        <v>652532.10000000009</v>
      </c>
      <c r="I10" s="346">
        <v>840</v>
      </c>
      <c r="J10" s="346">
        <v>1102.5</v>
      </c>
      <c r="K10" s="346">
        <v>959.87663661686918</v>
      </c>
      <c r="L10" s="346">
        <v>38710.799999999988</v>
      </c>
      <c r="M10" s="346">
        <v>543.9</v>
      </c>
      <c r="N10" s="346">
        <v>682.5</v>
      </c>
      <c r="O10" s="346">
        <v>614.36762415981343</v>
      </c>
      <c r="P10" s="348">
        <v>741043.89999999979</v>
      </c>
      <c r="R10" s="148"/>
      <c r="S10" s="148"/>
      <c r="T10" s="148"/>
      <c r="U10" s="347"/>
      <c r="V10" s="347"/>
      <c r="W10" s="148"/>
      <c r="X10" s="148"/>
      <c r="Y10" s="347"/>
      <c r="Z10" s="347"/>
      <c r="AA10" s="148"/>
      <c r="AB10" s="148"/>
      <c r="AC10" s="347"/>
      <c r="AD10" s="347"/>
    </row>
    <row r="11" spans="1:30" ht="11.25" customHeight="1" x14ac:dyDescent="0.15">
      <c r="A11" s="148"/>
      <c r="B11" s="221"/>
      <c r="C11" s="347">
        <v>11</v>
      </c>
      <c r="D11" s="348"/>
      <c r="E11" s="346">
        <v>420</v>
      </c>
      <c r="F11" s="346">
        <v>577.5</v>
      </c>
      <c r="G11" s="346">
        <v>501.30750733429238</v>
      </c>
      <c r="H11" s="346">
        <v>615995.39999999991</v>
      </c>
      <c r="I11" s="346">
        <v>808.5</v>
      </c>
      <c r="J11" s="346">
        <v>1018.5</v>
      </c>
      <c r="K11" s="346">
        <v>901.72161337221667</v>
      </c>
      <c r="L11" s="346">
        <v>31541.999999999993</v>
      </c>
      <c r="M11" s="346">
        <v>525</v>
      </c>
      <c r="N11" s="346">
        <v>687.75</v>
      </c>
      <c r="O11" s="346">
        <v>625.09428040961222</v>
      </c>
      <c r="P11" s="348">
        <v>764317.10000000009</v>
      </c>
      <c r="S11" s="148"/>
      <c r="T11" s="148"/>
      <c r="U11" s="347"/>
      <c r="V11" s="347"/>
      <c r="W11" s="148"/>
      <c r="X11" s="148"/>
      <c r="Y11" s="347"/>
      <c r="Z11" s="347"/>
      <c r="AA11" s="148"/>
      <c r="AB11" s="148"/>
      <c r="AC11" s="347"/>
      <c r="AD11" s="347"/>
    </row>
    <row r="12" spans="1:30" ht="11.25" customHeight="1" x14ac:dyDescent="0.15">
      <c r="A12" s="148"/>
      <c r="B12" s="221"/>
      <c r="C12" s="347">
        <v>12</v>
      </c>
      <c r="D12" s="348"/>
      <c r="E12" s="346">
        <v>472.5</v>
      </c>
      <c r="F12" s="346">
        <v>630</v>
      </c>
      <c r="G12" s="346">
        <v>538.05502769683153</v>
      </c>
      <c r="H12" s="346">
        <v>596410.6</v>
      </c>
      <c r="I12" s="346">
        <v>871.5</v>
      </c>
      <c r="J12" s="346">
        <v>1207.5</v>
      </c>
      <c r="K12" s="346">
        <v>1015.0743945928015</v>
      </c>
      <c r="L12" s="346">
        <v>37038.100000000006</v>
      </c>
      <c r="M12" s="346">
        <v>573.30000000000007</v>
      </c>
      <c r="N12" s="346">
        <v>759.99</v>
      </c>
      <c r="O12" s="346">
        <v>683.42961789300625</v>
      </c>
      <c r="P12" s="348">
        <v>821190.10000000009</v>
      </c>
      <c r="S12" s="148"/>
      <c r="T12" s="148"/>
      <c r="U12" s="347"/>
      <c r="V12" s="347"/>
      <c r="W12" s="148"/>
      <c r="X12" s="148"/>
      <c r="Y12" s="347"/>
      <c r="Z12" s="347"/>
      <c r="AA12" s="148"/>
      <c r="AB12" s="148"/>
      <c r="AC12" s="347"/>
      <c r="AD12" s="347"/>
    </row>
    <row r="13" spans="1:30" ht="11.25" customHeight="1" x14ac:dyDescent="0.15">
      <c r="A13" s="148"/>
      <c r="B13" s="221" t="s">
        <v>268</v>
      </c>
      <c r="C13" s="347">
        <v>1</v>
      </c>
      <c r="D13" s="348" t="s">
        <v>300</v>
      </c>
      <c r="E13" s="346">
        <v>441</v>
      </c>
      <c r="F13" s="346">
        <v>567</v>
      </c>
      <c r="G13" s="348">
        <v>509.12118899898417</v>
      </c>
      <c r="H13" s="346">
        <v>574708.6</v>
      </c>
      <c r="I13" s="346">
        <v>892.5</v>
      </c>
      <c r="J13" s="346">
        <v>1102.5</v>
      </c>
      <c r="K13" s="346">
        <v>1008.8292848877082</v>
      </c>
      <c r="L13" s="346">
        <v>46177.000000000007</v>
      </c>
      <c r="M13" s="346">
        <v>586.95000000000005</v>
      </c>
      <c r="N13" s="346">
        <v>756</v>
      </c>
      <c r="O13" s="346">
        <v>675.02157872892201</v>
      </c>
      <c r="P13" s="348">
        <v>759956.4</v>
      </c>
      <c r="S13" s="148"/>
      <c r="T13" s="148"/>
      <c r="U13" s="347"/>
      <c r="V13" s="347"/>
      <c r="W13" s="148"/>
      <c r="X13" s="148"/>
      <c r="Y13" s="347"/>
      <c r="Z13" s="347"/>
      <c r="AA13" s="148"/>
      <c r="AB13" s="148"/>
      <c r="AC13" s="347"/>
      <c r="AD13" s="347"/>
    </row>
    <row r="14" spans="1:30" ht="11.25" customHeight="1" x14ac:dyDescent="0.15">
      <c r="A14" s="148"/>
      <c r="B14" s="221"/>
      <c r="C14" s="347">
        <v>2</v>
      </c>
      <c r="D14" s="348"/>
      <c r="E14" s="346">
        <v>420</v>
      </c>
      <c r="F14" s="346">
        <v>556.5</v>
      </c>
      <c r="G14" s="346">
        <v>500.78995716771294</v>
      </c>
      <c r="H14" s="346">
        <v>580811.39999999991</v>
      </c>
      <c r="I14" s="346">
        <v>871.5</v>
      </c>
      <c r="J14" s="346">
        <v>1050</v>
      </c>
      <c r="K14" s="346">
        <v>946.03702879947127</v>
      </c>
      <c r="L14" s="346">
        <v>34612.900000000009</v>
      </c>
      <c r="M14" s="346">
        <v>582.01499999999999</v>
      </c>
      <c r="N14" s="346">
        <v>714</v>
      </c>
      <c r="O14" s="346">
        <v>657.2582610650602</v>
      </c>
      <c r="P14" s="348">
        <v>732622.79999999993</v>
      </c>
      <c r="S14" s="148"/>
      <c r="T14" s="148"/>
      <c r="U14" s="347"/>
      <c r="V14" s="347"/>
      <c r="W14" s="148"/>
      <c r="X14" s="148"/>
      <c r="Y14" s="347"/>
      <c r="Z14" s="347"/>
      <c r="AA14" s="148"/>
      <c r="AB14" s="148"/>
      <c r="AC14" s="347"/>
      <c r="AD14" s="347"/>
    </row>
    <row r="15" spans="1:30" ht="11.25" customHeight="1" x14ac:dyDescent="0.15">
      <c r="A15" s="148"/>
      <c r="B15" s="221"/>
      <c r="C15" s="347">
        <v>3</v>
      </c>
      <c r="D15" s="348"/>
      <c r="E15" s="346">
        <v>451.5</v>
      </c>
      <c r="F15" s="346">
        <v>546</v>
      </c>
      <c r="G15" s="346">
        <v>494.88280351943291</v>
      </c>
      <c r="H15" s="346">
        <v>521933.39999999997</v>
      </c>
      <c r="I15" s="346">
        <v>882</v>
      </c>
      <c r="J15" s="346">
        <v>1050</v>
      </c>
      <c r="K15" s="346">
        <v>955.82546985121382</v>
      </c>
      <c r="L15" s="346">
        <v>33149.1</v>
      </c>
      <c r="M15" s="346">
        <v>600.6</v>
      </c>
      <c r="N15" s="346">
        <v>693</v>
      </c>
      <c r="O15" s="346">
        <v>652.27944329553156</v>
      </c>
      <c r="P15" s="348">
        <v>691844.90000000014</v>
      </c>
      <c r="S15" s="148"/>
      <c r="T15" s="148"/>
      <c r="U15" s="347"/>
      <c r="V15" s="347"/>
      <c r="W15" s="148"/>
      <c r="X15" s="148"/>
      <c r="Y15" s="347"/>
      <c r="Z15" s="347"/>
      <c r="AA15" s="148"/>
      <c r="AB15" s="148"/>
      <c r="AC15" s="347"/>
      <c r="AD15" s="347"/>
    </row>
    <row r="16" spans="1:30" ht="11.25" customHeight="1" x14ac:dyDescent="0.15">
      <c r="A16" s="148"/>
      <c r="B16" s="221"/>
      <c r="C16" s="347">
        <v>4</v>
      </c>
      <c r="D16" s="348"/>
      <c r="E16" s="346">
        <v>451.5</v>
      </c>
      <c r="F16" s="346">
        <v>551.25</v>
      </c>
      <c r="G16" s="346">
        <v>491.44287001493728</v>
      </c>
      <c r="H16" s="346">
        <v>644870.50000000012</v>
      </c>
      <c r="I16" s="346">
        <v>871.5</v>
      </c>
      <c r="J16" s="346">
        <v>1050</v>
      </c>
      <c r="K16" s="346">
        <v>949.16480758012358</v>
      </c>
      <c r="L16" s="346">
        <v>50616.799999999996</v>
      </c>
      <c r="M16" s="346">
        <v>589.05000000000007</v>
      </c>
      <c r="N16" s="346">
        <v>680.4</v>
      </c>
      <c r="O16" s="346">
        <v>645.81488778018297</v>
      </c>
      <c r="P16" s="348">
        <v>741813.9</v>
      </c>
      <c r="S16" s="148"/>
      <c r="T16" s="148"/>
      <c r="U16" s="347"/>
      <c r="V16" s="347"/>
      <c r="W16" s="148"/>
      <c r="X16" s="148"/>
      <c r="Y16" s="347"/>
      <c r="Z16" s="347"/>
      <c r="AA16" s="148"/>
      <c r="AB16" s="148"/>
      <c r="AC16" s="347"/>
      <c r="AD16" s="347"/>
    </row>
    <row r="17" spans="1:30" ht="11.25" customHeight="1" x14ac:dyDescent="0.15">
      <c r="A17" s="148"/>
      <c r="B17" s="221"/>
      <c r="C17" s="347">
        <v>5</v>
      </c>
      <c r="D17" s="348"/>
      <c r="E17" s="346">
        <v>472.5</v>
      </c>
      <c r="F17" s="346">
        <v>577.5</v>
      </c>
      <c r="G17" s="346">
        <v>516.84024336576192</v>
      </c>
      <c r="H17" s="346">
        <v>702520.6</v>
      </c>
      <c r="I17" s="346">
        <v>900.06000000000006</v>
      </c>
      <c r="J17" s="346">
        <v>1155</v>
      </c>
      <c r="K17" s="346">
        <v>984.39388971013045</v>
      </c>
      <c r="L17" s="346">
        <v>46116.2</v>
      </c>
      <c r="M17" s="346">
        <v>605.85</v>
      </c>
      <c r="N17" s="346">
        <v>708.96</v>
      </c>
      <c r="O17" s="346">
        <v>658.71272395953861</v>
      </c>
      <c r="P17" s="348">
        <v>778753.9</v>
      </c>
      <c r="S17" s="148"/>
      <c r="T17" s="148"/>
      <c r="U17" s="347"/>
      <c r="V17" s="347"/>
      <c r="W17" s="148"/>
      <c r="X17" s="148"/>
      <c r="Y17" s="347"/>
      <c r="Z17" s="347"/>
      <c r="AA17" s="148"/>
      <c r="AB17" s="148"/>
      <c r="AC17" s="347"/>
      <c r="AD17" s="347"/>
    </row>
    <row r="18" spans="1:30" ht="11.25" customHeight="1" x14ac:dyDescent="0.15">
      <c r="A18" s="148"/>
      <c r="B18" s="304"/>
      <c r="C18" s="394">
        <v>6</v>
      </c>
      <c r="D18" s="351"/>
      <c r="E18" s="350">
        <v>509.98500000000001</v>
      </c>
      <c r="F18" s="350">
        <v>714</v>
      </c>
      <c r="G18" s="350">
        <v>624.53636163202691</v>
      </c>
      <c r="H18" s="350">
        <v>583870.6</v>
      </c>
      <c r="I18" s="350">
        <v>970.2</v>
      </c>
      <c r="J18" s="350">
        <v>1312.5</v>
      </c>
      <c r="K18" s="350">
        <v>1094.211578472168</v>
      </c>
      <c r="L18" s="350">
        <v>40034.899999999994</v>
      </c>
      <c r="M18" s="350">
        <v>670.95</v>
      </c>
      <c r="N18" s="350">
        <v>841.05000000000007</v>
      </c>
      <c r="O18" s="350">
        <v>773.78657042249665</v>
      </c>
      <c r="P18" s="350">
        <v>710878.6</v>
      </c>
      <c r="S18" s="148"/>
      <c r="T18" s="148"/>
      <c r="U18" s="347"/>
      <c r="V18" s="347"/>
      <c r="W18" s="148"/>
      <c r="X18" s="148"/>
      <c r="Y18" s="347"/>
      <c r="Z18" s="347"/>
      <c r="AA18" s="148"/>
      <c r="AB18" s="148"/>
      <c r="AC18" s="347"/>
      <c r="AD18" s="347"/>
    </row>
    <row r="19" spans="1:30" ht="11.25" customHeight="1" x14ac:dyDescent="0.15">
      <c r="A19" s="178"/>
      <c r="B19" s="501"/>
      <c r="C19" s="295">
        <v>41061</v>
      </c>
      <c r="D19" s="348"/>
      <c r="E19" s="346">
        <v>509.98500000000001</v>
      </c>
      <c r="F19" s="346">
        <v>577.5</v>
      </c>
      <c r="G19" s="346">
        <v>539.22895195814169</v>
      </c>
      <c r="H19" s="346">
        <v>14465.7</v>
      </c>
      <c r="I19" s="346">
        <v>976.5</v>
      </c>
      <c r="J19" s="346">
        <v>1102.5</v>
      </c>
      <c r="K19" s="346">
        <v>1037.5371318822024</v>
      </c>
      <c r="L19" s="346">
        <v>1008.6</v>
      </c>
      <c r="M19" s="346">
        <v>670.95</v>
      </c>
      <c r="N19" s="346">
        <v>716.1</v>
      </c>
      <c r="O19" s="346">
        <v>690.88005872430824</v>
      </c>
      <c r="P19" s="346">
        <v>25201.9</v>
      </c>
      <c r="S19" s="148"/>
      <c r="T19" s="148"/>
      <c r="U19" s="347"/>
      <c r="V19" s="347"/>
      <c r="W19" s="148"/>
      <c r="X19" s="148"/>
      <c r="Y19" s="347"/>
      <c r="Z19" s="347"/>
      <c r="AA19" s="148"/>
      <c r="AB19" s="148"/>
      <c r="AC19" s="347"/>
      <c r="AD19" s="347"/>
    </row>
    <row r="20" spans="1:30" ht="11.25" customHeight="1" x14ac:dyDescent="0.15">
      <c r="A20" s="178"/>
      <c r="B20" s="221"/>
      <c r="C20" s="295">
        <v>41064</v>
      </c>
      <c r="D20" s="348"/>
      <c r="E20" s="346">
        <v>649.95000000000005</v>
      </c>
      <c r="F20" s="346">
        <v>682.5</v>
      </c>
      <c r="G20" s="346">
        <v>672.09989429175471</v>
      </c>
      <c r="H20" s="346">
        <v>63047.5</v>
      </c>
      <c r="I20" s="245">
        <v>1155</v>
      </c>
      <c r="J20" s="245">
        <v>1260</v>
      </c>
      <c r="K20" s="245">
        <v>1178.6044386422975</v>
      </c>
      <c r="L20" s="346">
        <v>3680.7</v>
      </c>
      <c r="M20" s="346">
        <v>751.80000000000007</v>
      </c>
      <c r="N20" s="346">
        <v>801.78000000000009</v>
      </c>
      <c r="O20" s="346">
        <v>795.61111956596176</v>
      </c>
      <c r="P20" s="346">
        <v>54491</v>
      </c>
      <c r="S20" s="148"/>
      <c r="T20" s="148"/>
      <c r="U20" s="347"/>
      <c r="V20" s="347"/>
      <c r="W20" s="148"/>
      <c r="X20" s="148"/>
      <c r="Y20" s="347"/>
      <c r="Z20" s="347"/>
      <c r="AA20" s="148"/>
      <c r="AB20" s="148"/>
      <c r="AC20" s="347"/>
      <c r="AD20" s="347"/>
    </row>
    <row r="21" spans="1:30" ht="11.25" customHeight="1" x14ac:dyDescent="0.15">
      <c r="A21" s="178"/>
      <c r="B21" s="221"/>
      <c r="C21" s="295">
        <v>41065</v>
      </c>
      <c r="D21" s="348"/>
      <c r="E21" s="346">
        <v>630</v>
      </c>
      <c r="F21" s="346">
        <v>682.5</v>
      </c>
      <c r="G21" s="346">
        <v>659.84257112750277</v>
      </c>
      <c r="H21" s="346">
        <v>13436.2</v>
      </c>
      <c r="I21" s="346">
        <v>1039.5</v>
      </c>
      <c r="J21" s="346">
        <v>1234.8</v>
      </c>
      <c r="K21" s="346">
        <v>1160.3944954128442</v>
      </c>
      <c r="L21" s="346">
        <v>577.70000000000005</v>
      </c>
      <c r="M21" s="346">
        <v>750.01499999999999</v>
      </c>
      <c r="N21" s="346">
        <v>800.1</v>
      </c>
      <c r="O21" s="346">
        <v>781.33269919427039</v>
      </c>
      <c r="P21" s="346">
        <v>23999.9</v>
      </c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</row>
    <row r="22" spans="1:30" ht="11.25" customHeight="1" x14ac:dyDescent="0.15">
      <c r="A22" s="178"/>
      <c r="B22" s="221"/>
      <c r="C22" s="295">
        <v>41066</v>
      </c>
      <c r="D22" s="348"/>
      <c r="E22" s="346">
        <v>630</v>
      </c>
      <c r="F22" s="346">
        <v>682.5</v>
      </c>
      <c r="G22" s="346">
        <v>649.45057064780588</v>
      </c>
      <c r="H22" s="346">
        <v>20921</v>
      </c>
      <c r="I22" s="346">
        <v>1050</v>
      </c>
      <c r="J22" s="346">
        <v>1207.5</v>
      </c>
      <c r="K22" s="346">
        <v>1159.5602189781023</v>
      </c>
      <c r="L22" s="346">
        <v>1272.3</v>
      </c>
      <c r="M22" s="346">
        <v>750.01499999999999</v>
      </c>
      <c r="N22" s="346">
        <v>800.1</v>
      </c>
      <c r="O22" s="346">
        <v>778.21537637219012</v>
      </c>
      <c r="P22" s="346">
        <v>38866.400000000001</v>
      </c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</row>
    <row r="23" spans="1:30" ht="11.25" customHeight="1" x14ac:dyDescent="0.15">
      <c r="A23" s="178"/>
      <c r="B23" s="221"/>
      <c r="C23" s="295">
        <v>41067</v>
      </c>
      <c r="D23" s="348"/>
      <c r="E23" s="346">
        <v>630</v>
      </c>
      <c r="F23" s="346">
        <v>683.55000000000007</v>
      </c>
      <c r="G23" s="346">
        <v>660.35282776349618</v>
      </c>
      <c r="H23" s="346">
        <v>37969.599999999999</v>
      </c>
      <c r="I23" s="346">
        <v>1050</v>
      </c>
      <c r="J23" s="346">
        <v>1207.5</v>
      </c>
      <c r="K23" s="346">
        <v>1149.8717253839202</v>
      </c>
      <c r="L23" s="346">
        <v>2258.5</v>
      </c>
      <c r="M23" s="346">
        <v>751.80000000000007</v>
      </c>
      <c r="N23" s="346">
        <v>811.96500000000003</v>
      </c>
      <c r="O23" s="346">
        <v>778.31700991692412</v>
      </c>
      <c r="P23" s="346">
        <v>35122.6</v>
      </c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</row>
    <row r="24" spans="1:30" ht="11.25" customHeight="1" x14ac:dyDescent="0.15">
      <c r="A24" s="178"/>
      <c r="B24" s="221"/>
      <c r="C24" s="295">
        <v>41068</v>
      </c>
      <c r="D24" s="348"/>
      <c r="E24" s="346">
        <v>619.5</v>
      </c>
      <c r="F24" s="346">
        <v>682.5</v>
      </c>
      <c r="G24" s="346">
        <v>661.82377125770893</v>
      </c>
      <c r="H24" s="346">
        <v>17722.099999999999</v>
      </c>
      <c r="I24" s="346">
        <v>1029</v>
      </c>
      <c r="J24" s="346">
        <v>1207.5</v>
      </c>
      <c r="K24" s="346">
        <v>1138.1766055045873</v>
      </c>
      <c r="L24" s="346">
        <v>886.2</v>
      </c>
      <c r="M24" s="346">
        <v>749.7</v>
      </c>
      <c r="N24" s="346">
        <v>800.1</v>
      </c>
      <c r="O24" s="346">
        <v>764.83251334828128</v>
      </c>
      <c r="P24" s="346">
        <v>21728.2</v>
      </c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</row>
    <row r="25" spans="1:30" ht="11.25" customHeight="1" x14ac:dyDescent="0.15">
      <c r="A25" s="178"/>
      <c r="B25" s="221"/>
      <c r="C25" s="295">
        <v>41071</v>
      </c>
      <c r="D25" s="348"/>
      <c r="E25" s="346">
        <v>651</v>
      </c>
      <c r="F25" s="346">
        <v>714</v>
      </c>
      <c r="G25" s="346">
        <v>665.22451257627642</v>
      </c>
      <c r="H25" s="346">
        <v>55628.2</v>
      </c>
      <c r="I25" s="346">
        <v>1154.8950000000002</v>
      </c>
      <c r="J25" s="346">
        <v>1312.5</v>
      </c>
      <c r="K25" s="346">
        <v>1202.2338008415149</v>
      </c>
      <c r="L25" s="346">
        <v>5254</v>
      </c>
      <c r="M25" s="346">
        <v>786.45</v>
      </c>
      <c r="N25" s="346">
        <v>838.95</v>
      </c>
      <c r="O25" s="346">
        <v>824.65031544623253</v>
      </c>
      <c r="P25" s="346">
        <v>72041.600000000006</v>
      </c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</row>
    <row r="26" spans="1:30" ht="11.25" customHeight="1" x14ac:dyDescent="0.15">
      <c r="A26" s="178"/>
      <c r="B26" s="221"/>
      <c r="C26" s="295">
        <v>41072</v>
      </c>
      <c r="D26" s="348"/>
      <c r="E26" s="346">
        <v>630</v>
      </c>
      <c r="F26" s="346">
        <v>703.5</v>
      </c>
      <c r="G26" s="346">
        <v>660.88399689475443</v>
      </c>
      <c r="H26" s="346">
        <v>22420.2</v>
      </c>
      <c r="I26" s="346">
        <v>1090.0049999999999</v>
      </c>
      <c r="J26" s="346">
        <v>1260</v>
      </c>
      <c r="K26" s="346">
        <v>1190.4256586070014</v>
      </c>
      <c r="L26" s="346">
        <v>1133.5999999999999</v>
      </c>
      <c r="M26" s="346">
        <v>770.7</v>
      </c>
      <c r="N26" s="346">
        <v>825.30000000000007</v>
      </c>
      <c r="O26" s="346">
        <v>812.78586982821196</v>
      </c>
      <c r="P26" s="346">
        <v>21759</v>
      </c>
    </row>
    <row r="27" spans="1:30" ht="11.25" customHeight="1" x14ac:dyDescent="0.15">
      <c r="A27" s="178"/>
      <c r="B27" s="221"/>
      <c r="C27" s="295">
        <v>41073</v>
      </c>
      <c r="D27" s="348"/>
      <c r="E27" s="346">
        <v>609</v>
      </c>
      <c r="F27" s="346">
        <v>703.5</v>
      </c>
      <c r="G27" s="346">
        <v>648.30677026094531</v>
      </c>
      <c r="H27" s="346">
        <v>24023.8</v>
      </c>
      <c r="I27" s="346">
        <v>1050</v>
      </c>
      <c r="J27" s="346">
        <v>1260</v>
      </c>
      <c r="K27" s="346">
        <v>1175.4641309581127</v>
      </c>
      <c r="L27" s="346">
        <v>1939.5</v>
      </c>
      <c r="M27" s="346">
        <v>768.6</v>
      </c>
      <c r="N27" s="346">
        <v>816.90000000000009</v>
      </c>
      <c r="O27" s="346">
        <v>798.34318181818196</v>
      </c>
      <c r="P27" s="346">
        <v>32050.7</v>
      </c>
    </row>
    <row r="28" spans="1:30" ht="11.25" customHeight="1" x14ac:dyDescent="0.15">
      <c r="A28" s="178"/>
      <c r="B28" s="221"/>
      <c r="C28" s="295">
        <v>41074</v>
      </c>
      <c r="D28" s="348"/>
      <c r="E28" s="346">
        <v>609</v>
      </c>
      <c r="F28" s="346">
        <v>682.5</v>
      </c>
      <c r="G28" s="346">
        <v>649.02652259332024</v>
      </c>
      <c r="H28" s="346">
        <v>18187.900000000001</v>
      </c>
      <c r="I28" s="346">
        <v>1050</v>
      </c>
      <c r="J28" s="346">
        <v>1260</v>
      </c>
      <c r="K28" s="346">
        <v>1172.5733883560117</v>
      </c>
      <c r="L28" s="346">
        <v>1126.2</v>
      </c>
      <c r="M28" s="346">
        <v>762.30000000000007</v>
      </c>
      <c r="N28" s="346">
        <v>829.5</v>
      </c>
      <c r="O28" s="346">
        <v>783.07210327455914</v>
      </c>
      <c r="P28" s="346">
        <v>23330.7</v>
      </c>
    </row>
    <row r="29" spans="1:30" ht="11.25" customHeight="1" x14ac:dyDescent="0.15">
      <c r="A29" s="178"/>
      <c r="B29" s="221"/>
      <c r="C29" s="295">
        <v>41075</v>
      </c>
      <c r="D29" s="348"/>
      <c r="E29" s="346">
        <v>609</v>
      </c>
      <c r="F29" s="346">
        <v>682.5</v>
      </c>
      <c r="G29" s="346">
        <v>640.39330035971238</v>
      </c>
      <c r="H29" s="346">
        <v>17276.8</v>
      </c>
      <c r="I29" s="346">
        <v>997.5</v>
      </c>
      <c r="J29" s="346">
        <v>1260</v>
      </c>
      <c r="K29" s="346">
        <v>1121.5050229307703</v>
      </c>
      <c r="L29" s="346">
        <v>1296.5</v>
      </c>
      <c r="M29" s="346">
        <v>759.15</v>
      </c>
      <c r="N29" s="346">
        <v>841.05000000000007</v>
      </c>
      <c r="O29" s="346">
        <v>793.62669694804526</v>
      </c>
      <c r="P29" s="346">
        <v>28462.2</v>
      </c>
    </row>
    <row r="30" spans="1:30" ht="11.25" customHeight="1" x14ac:dyDescent="0.15">
      <c r="A30" s="178"/>
      <c r="B30" s="221"/>
      <c r="C30" s="295">
        <v>41078</v>
      </c>
      <c r="D30" s="348"/>
      <c r="E30" s="346">
        <v>609</v>
      </c>
      <c r="F30" s="346">
        <v>682.5</v>
      </c>
      <c r="G30" s="346">
        <v>628.76585566105268</v>
      </c>
      <c r="H30" s="346">
        <v>50161.8</v>
      </c>
      <c r="I30" s="346">
        <v>1050</v>
      </c>
      <c r="J30" s="346">
        <v>1207.5</v>
      </c>
      <c r="K30" s="346">
        <v>1106.6103422892904</v>
      </c>
      <c r="L30" s="346">
        <v>5040.2</v>
      </c>
      <c r="M30" s="346">
        <v>754.95</v>
      </c>
      <c r="N30" s="346">
        <v>826.98</v>
      </c>
      <c r="O30" s="346">
        <v>782.57332273141924</v>
      </c>
      <c r="P30" s="346">
        <v>63943.199999999997</v>
      </c>
    </row>
    <row r="31" spans="1:30" ht="11.25" customHeight="1" x14ac:dyDescent="0.15">
      <c r="A31" s="178"/>
      <c r="B31" s="221"/>
      <c r="C31" s="295">
        <v>41079</v>
      </c>
      <c r="D31" s="348"/>
      <c r="E31" s="346">
        <v>608.89499999999998</v>
      </c>
      <c r="F31" s="346">
        <v>682.5</v>
      </c>
      <c r="G31" s="346">
        <v>630.88092556801735</v>
      </c>
      <c r="H31" s="346">
        <v>16542.099999999999</v>
      </c>
      <c r="I31" s="346">
        <v>1029</v>
      </c>
      <c r="J31" s="346">
        <v>1207.5</v>
      </c>
      <c r="K31" s="346">
        <v>1102.558974358974</v>
      </c>
      <c r="L31" s="346">
        <v>911.5</v>
      </c>
      <c r="M31" s="346">
        <v>750.01499999999999</v>
      </c>
      <c r="N31" s="346">
        <v>816.90000000000009</v>
      </c>
      <c r="O31" s="346">
        <v>769.63978946189593</v>
      </c>
      <c r="P31" s="346">
        <v>19559.400000000001</v>
      </c>
    </row>
    <row r="32" spans="1:30" ht="11.25" customHeight="1" x14ac:dyDescent="0.15">
      <c r="A32" s="178"/>
      <c r="B32" s="221"/>
      <c r="C32" s="295">
        <v>41080</v>
      </c>
      <c r="D32" s="348"/>
      <c r="E32" s="346">
        <v>608.89499999999998</v>
      </c>
      <c r="F32" s="346">
        <v>682.5</v>
      </c>
      <c r="G32" s="346">
        <v>635.93729659362111</v>
      </c>
      <c r="H32" s="346">
        <v>35191.5</v>
      </c>
      <c r="I32" s="346">
        <v>1029</v>
      </c>
      <c r="J32" s="346">
        <v>1207.5</v>
      </c>
      <c r="K32" s="346">
        <v>1064.5413106529752</v>
      </c>
      <c r="L32" s="346">
        <v>1961.2</v>
      </c>
      <c r="M32" s="346">
        <v>750.01499999999999</v>
      </c>
      <c r="N32" s="346">
        <v>816.90000000000009</v>
      </c>
      <c r="O32" s="346">
        <v>769.53668730650179</v>
      </c>
      <c r="P32" s="346">
        <v>30765.1</v>
      </c>
    </row>
    <row r="33" spans="1:17" ht="11.25" customHeight="1" x14ac:dyDescent="0.15">
      <c r="A33" s="178"/>
      <c r="B33" s="221"/>
      <c r="C33" s="295">
        <v>41081</v>
      </c>
      <c r="D33" s="348"/>
      <c r="E33" s="346">
        <v>608.89499999999998</v>
      </c>
      <c r="F33" s="346">
        <v>682.5</v>
      </c>
      <c r="G33" s="346">
        <v>631.22707682698342</v>
      </c>
      <c r="H33" s="346">
        <v>31568.5</v>
      </c>
      <c r="I33" s="346">
        <v>1029</v>
      </c>
      <c r="J33" s="346">
        <v>1197</v>
      </c>
      <c r="K33" s="346">
        <v>1067.3321472772273</v>
      </c>
      <c r="L33" s="346">
        <v>1196.8</v>
      </c>
      <c r="M33" s="346">
        <v>741.30000000000007</v>
      </c>
      <c r="N33" s="346">
        <v>790.02</v>
      </c>
      <c r="O33" s="346">
        <v>766.06574074074081</v>
      </c>
      <c r="P33" s="346">
        <v>23307.8</v>
      </c>
    </row>
    <row r="34" spans="1:17" ht="11.25" customHeight="1" x14ac:dyDescent="0.15">
      <c r="A34" s="178"/>
      <c r="B34" s="221"/>
      <c r="C34" s="295">
        <v>41082</v>
      </c>
      <c r="D34" s="348"/>
      <c r="E34" s="346">
        <v>598.5</v>
      </c>
      <c r="F34" s="346">
        <v>682.5</v>
      </c>
      <c r="G34" s="346">
        <v>628.23557873422487</v>
      </c>
      <c r="H34" s="346">
        <v>13007.6</v>
      </c>
      <c r="I34" s="346">
        <v>997.5</v>
      </c>
      <c r="J34" s="346">
        <v>1176</v>
      </c>
      <c r="K34" s="346">
        <v>1088.6265957446808</v>
      </c>
      <c r="L34" s="346">
        <v>591.29999999999995</v>
      </c>
      <c r="M34" s="346">
        <v>741.30000000000007</v>
      </c>
      <c r="N34" s="346">
        <v>786.45</v>
      </c>
      <c r="O34" s="346">
        <v>761.14459295261247</v>
      </c>
      <c r="P34" s="346">
        <v>22437.5</v>
      </c>
    </row>
    <row r="35" spans="1:17" ht="11.25" customHeight="1" x14ac:dyDescent="0.15">
      <c r="A35" s="178"/>
      <c r="B35" s="221"/>
      <c r="C35" s="295">
        <v>41085</v>
      </c>
      <c r="D35" s="348"/>
      <c r="E35" s="346">
        <v>576.97500000000002</v>
      </c>
      <c r="F35" s="346">
        <v>651</v>
      </c>
      <c r="G35" s="346">
        <v>616.37025776307269</v>
      </c>
      <c r="H35" s="346">
        <v>65216.800000000003</v>
      </c>
      <c r="I35" s="346">
        <v>970.2</v>
      </c>
      <c r="J35" s="346">
        <v>1155</v>
      </c>
      <c r="K35" s="346">
        <v>1077.7869565217386</v>
      </c>
      <c r="L35" s="346">
        <v>3465.4</v>
      </c>
      <c r="M35" s="346">
        <v>719.25</v>
      </c>
      <c r="N35" s="346">
        <v>770.7</v>
      </c>
      <c r="O35" s="346">
        <v>748.09299979197044</v>
      </c>
      <c r="P35" s="346">
        <v>70134.5</v>
      </c>
    </row>
    <row r="36" spans="1:17" ht="11.25" customHeight="1" x14ac:dyDescent="0.15">
      <c r="A36" s="178"/>
      <c r="B36" s="221"/>
      <c r="C36" s="295">
        <v>41086</v>
      </c>
      <c r="D36" s="348"/>
      <c r="E36" s="346">
        <v>577.5</v>
      </c>
      <c r="F36" s="346">
        <v>651</v>
      </c>
      <c r="G36" s="346">
        <v>616.41974169741707</v>
      </c>
      <c r="H36" s="346">
        <v>12613.9</v>
      </c>
      <c r="I36" s="346">
        <v>987</v>
      </c>
      <c r="J36" s="346">
        <v>1155</v>
      </c>
      <c r="K36" s="346">
        <v>1058.4152288072023</v>
      </c>
      <c r="L36" s="346">
        <v>976.5</v>
      </c>
      <c r="M36" s="346">
        <v>724.5</v>
      </c>
      <c r="N36" s="346">
        <v>776.05500000000006</v>
      </c>
      <c r="O36" s="346">
        <v>758.44010346980656</v>
      </c>
      <c r="P36" s="346">
        <v>18820.599999999999</v>
      </c>
    </row>
    <row r="37" spans="1:17" ht="11.25" customHeight="1" x14ac:dyDescent="0.15">
      <c r="A37" s="178"/>
      <c r="B37" s="221"/>
      <c r="C37" s="295">
        <v>41087</v>
      </c>
      <c r="D37" s="348"/>
      <c r="E37" s="346">
        <v>577.5</v>
      </c>
      <c r="F37" s="346">
        <v>661.5</v>
      </c>
      <c r="G37" s="346">
        <v>614.12123863025545</v>
      </c>
      <c r="H37" s="346">
        <v>23004.3</v>
      </c>
      <c r="I37" s="346">
        <v>987</v>
      </c>
      <c r="J37" s="346">
        <v>1155</v>
      </c>
      <c r="K37" s="346">
        <v>1052.8832691845084</v>
      </c>
      <c r="L37" s="346">
        <v>1782.1</v>
      </c>
      <c r="M37" s="346">
        <v>718.2</v>
      </c>
      <c r="N37" s="346">
        <v>778.05000000000007</v>
      </c>
      <c r="O37" s="346">
        <v>751.79340235062557</v>
      </c>
      <c r="P37" s="346">
        <v>32860.699999999997</v>
      </c>
    </row>
    <row r="38" spans="1:17" ht="13.5" customHeight="1" x14ac:dyDescent="0.15">
      <c r="B38" s="172"/>
      <c r="C38" s="295">
        <v>41088</v>
      </c>
      <c r="D38" s="148"/>
      <c r="E38" s="172">
        <v>576.97500000000002</v>
      </c>
      <c r="F38" s="172">
        <v>661.5</v>
      </c>
      <c r="G38" s="172">
        <v>611.95337262862051</v>
      </c>
      <c r="H38" s="172">
        <v>18345.599999999999</v>
      </c>
      <c r="I38" s="172">
        <v>987</v>
      </c>
      <c r="J38" s="172">
        <v>1155</v>
      </c>
      <c r="K38" s="172">
        <v>1062.4938561619083</v>
      </c>
      <c r="L38" s="172">
        <v>2677.3</v>
      </c>
      <c r="M38" s="172">
        <v>718.2</v>
      </c>
      <c r="N38" s="172">
        <v>767.02499999999998</v>
      </c>
      <c r="O38" s="172">
        <v>747.09676947814637</v>
      </c>
      <c r="P38" s="172">
        <v>24465</v>
      </c>
      <c r="Q38" s="172"/>
    </row>
    <row r="39" spans="1:17" x14ac:dyDescent="0.15">
      <c r="B39" s="174"/>
      <c r="C39" s="295">
        <v>41089</v>
      </c>
      <c r="D39" s="178"/>
      <c r="E39" s="173">
        <v>577.5</v>
      </c>
      <c r="F39" s="173">
        <v>651</v>
      </c>
      <c r="G39" s="173">
        <v>604.28898398562001</v>
      </c>
      <c r="H39" s="173">
        <v>13119.5</v>
      </c>
      <c r="I39" s="173">
        <v>997.5</v>
      </c>
      <c r="J39" s="173">
        <v>1155</v>
      </c>
      <c r="K39" s="173">
        <v>1037.81660899654</v>
      </c>
      <c r="L39" s="173">
        <v>998.8</v>
      </c>
      <c r="M39" s="173">
        <v>716.1</v>
      </c>
      <c r="N39" s="173">
        <v>768.6</v>
      </c>
      <c r="O39" s="173">
        <v>751.67510712894421</v>
      </c>
      <c r="P39" s="178">
        <v>27530.6</v>
      </c>
    </row>
    <row r="40" spans="1:17" x14ac:dyDescent="0.15">
      <c r="B40" s="349"/>
      <c r="C40" s="317"/>
      <c r="D40" s="17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79"/>
    </row>
    <row r="42" spans="1:17" x14ac:dyDescent="0.15">
      <c r="P42" s="347"/>
    </row>
    <row r="43" spans="1:17" x14ac:dyDescent="0.15">
      <c r="P43" s="347"/>
    </row>
    <row r="44" spans="1:17" x14ac:dyDescent="0.15">
      <c r="P44" s="347"/>
    </row>
    <row r="45" spans="1:17" x14ac:dyDescent="0.15">
      <c r="P45" s="148"/>
    </row>
  </sheetData>
  <phoneticPr fontId="6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125" style="35" customWidth="1"/>
    <col min="16" max="16" width="11.625" style="35" customWidth="1"/>
    <col min="17" max="16384" width="9" style="35"/>
  </cols>
  <sheetData>
    <row r="1" spans="1:35" s="19" customFormat="1" ht="19.5" customHeight="1" x14ac:dyDescent="0.15">
      <c r="A1" s="18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5" customFormat="1" ht="15" customHeight="1" x14ac:dyDescent="0.15">
      <c r="A2" s="21"/>
      <c r="B2" s="21"/>
      <c r="C2" s="22" t="s">
        <v>65</v>
      </c>
      <c r="D2" s="23" t="s">
        <v>66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5" s="8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18.75" customHeight="1" x14ac:dyDescent="0.15">
      <c r="A6" s="42"/>
      <c r="B6" s="43"/>
      <c r="C6" s="44"/>
      <c r="D6" s="127" t="s">
        <v>55</v>
      </c>
      <c r="E6" s="12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28">
        <v>2374865.2999999998</v>
      </c>
      <c r="E7" s="109">
        <v>8987910.6999999993</v>
      </c>
      <c r="F7" s="51">
        <v>7507521.2000000002</v>
      </c>
      <c r="G7" s="52">
        <v>7192852.5999999996</v>
      </c>
      <c r="H7" s="51">
        <v>26063149.799999997</v>
      </c>
      <c r="I7" s="51">
        <v>11080494</v>
      </c>
      <c r="J7" s="51">
        <v>37143643.799999997</v>
      </c>
      <c r="K7" s="51">
        <v>79919822</v>
      </c>
      <c r="L7" s="51">
        <v>4868909.3</v>
      </c>
      <c r="M7" s="51">
        <v>84788731.299999997</v>
      </c>
      <c r="N7" s="51">
        <v>17983318</v>
      </c>
      <c r="O7" s="51">
        <v>102772049.3</v>
      </c>
      <c r="P7" s="51">
        <v>139915693.09999999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2589777.8000000003</v>
      </c>
      <c r="E8" s="109">
        <v>10590736.4</v>
      </c>
      <c r="F8" s="51">
        <v>8526000.9000000004</v>
      </c>
      <c r="G8" s="52">
        <v>9154605.8000000007</v>
      </c>
      <c r="H8" s="51">
        <v>30861120.900000002</v>
      </c>
      <c r="I8" s="51">
        <v>10709193</v>
      </c>
      <c r="J8" s="51">
        <v>41570313.900000006</v>
      </c>
      <c r="K8" s="51">
        <v>102982607</v>
      </c>
      <c r="L8" s="51">
        <v>6093956.6000000006</v>
      </c>
      <c r="M8" s="51">
        <v>109076563.59999999</v>
      </c>
      <c r="N8" s="51">
        <v>16594990</v>
      </c>
      <c r="O8" s="51">
        <v>125671553.59999999</v>
      </c>
      <c r="P8" s="51">
        <v>167241867.5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2685467</v>
      </c>
      <c r="E9" s="52">
        <v>9288265</v>
      </c>
      <c r="F9" s="51">
        <v>6593574</v>
      </c>
      <c r="G9" s="51">
        <v>8600921</v>
      </c>
      <c r="H9" s="51">
        <v>27168228</v>
      </c>
      <c r="I9" s="51">
        <v>8795719</v>
      </c>
      <c r="J9" s="51">
        <v>35963946</v>
      </c>
      <c r="K9" s="51">
        <v>101453575</v>
      </c>
      <c r="L9" s="51">
        <v>5840535</v>
      </c>
      <c r="M9" s="51">
        <v>107294110</v>
      </c>
      <c r="N9" s="51">
        <v>14024878</v>
      </c>
      <c r="O9" s="51">
        <v>121318989</v>
      </c>
      <c r="P9" s="52">
        <v>157282935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2915901</v>
      </c>
      <c r="E10" s="59">
        <v>8106240</v>
      </c>
      <c r="F10" s="59">
        <v>5184372</v>
      </c>
      <c r="G10" s="59">
        <v>4900786</v>
      </c>
      <c r="H10" s="59">
        <v>21107299</v>
      </c>
      <c r="I10" s="59">
        <v>6618420</v>
      </c>
      <c r="J10" s="59">
        <v>27725719</v>
      </c>
      <c r="K10" s="59">
        <v>94912653</v>
      </c>
      <c r="L10" s="59">
        <v>5316442</v>
      </c>
      <c r="M10" s="59">
        <v>100229095</v>
      </c>
      <c r="N10" s="59">
        <v>15158105</v>
      </c>
      <c r="O10" s="59">
        <v>115387200</v>
      </c>
      <c r="P10" s="58">
        <v>143112919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506</v>
      </c>
      <c r="B11" s="88">
        <v>11</v>
      </c>
      <c r="C11" s="60" t="s">
        <v>61</v>
      </c>
      <c r="D11" s="117">
        <v>256380</v>
      </c>
      <c r="E11" s="52">
        <v>748772</v>
      </c>
      <c r="F11" s="51">
        <v>595327</v>
      </c>
      <c r="G11" s="51">
        <v>781381</v>
      </c>
      <c r="H11" s="51">
        <f t="shared" ref="H11:H25" si="0">SUM(D11:G11)</f>
        <v>2381860</v>
      </c>
      <c r="I11" s="51">
        <v>928683</v>
      </c>
      <c r="J11" s="51">
        <f t="shared" ref="J11:J25" si="1">H11+I11</f>
        <v>3310543</v>
      </c>
      <c r="K11" s="51">
        <v>10178535</v>
      </c>
      <c r="L11" s="51">
        <v>504137</v>
      </c>
      <c r="M11" s="51">
        <f t="shared" ref="M11:M25" si="2">K11+L11</f>
        <v>10682672</v>
      </c>
      <c r="N11" s="51">
        <v>1220818</v>
      </c>
      <c r="O11" s="51">
        <f t="shared" ref="O11:O25" si="3">M11+N11</f>
        <v>11903490</v>
      </c>
      <c r="P11" s="51">
        <f t="shared" ref="P11:P25" si="4">J11+O11</f>
        <v>15214033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90"/>
      <c r="B12" s="91">
        <v>12</v>
      </c>
      <c r="C12" s="92"/>
      <c r="D12" s="121">
        <v>345041</v>
      </c>
      <c r="E12" s="93">
        <v>1067104</v>
      </c>
      <c r="F12" s="93">
        <v>527307</v>
      </c>
      <c r="G12" s="94">
        <v>624695</v>
      </c>
      <c r="H12" s="94">
        <f t="shared" si="0"/>
        <v>2564147</v>
      </c>
      <c r="I12" s="93">
        <v>747058</v>
      </c>
      <c r="J12" s="94">
        <f t="shared" si="1"/>
        <v>3311205</v>
      </c>
      <c r="K12" s="94">
        <v>8121342</v>
      </c>
      <c r="L12" s="94">
        <v>389218</v>
      </c>
      <c r="M12" s="94">
        <f t="shared" si="2"/>
        <v>8510560</v>
      </c>
      <c r="N12" s="94">
        <v>1215473</v>
      </c>
      <c r="O12" s="94">
        <f t="shared" si="3"/>
        <v>9726033</v>
      </c>
      <c r="P12" s="94">
        <f t="shared" si="4"/>
        <v>13037238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53" t="s">
        <v>69</v>
      </c>
      <c r="B13" s="49">
        <v>1</v>
      </c>
      <c r="C13" s="95" t="s">
        <v>70</v>
      </c>
      <c r="D13" s="129">
        <v>291064</v>
      </c>
      <c r="E13" s="52">
        <v>716985</v>
      </c>
      <c r="F13" s="51">
        <v>395221</v>
      </c>
      <c r="G13" s="51">
        <v>621308</v>
      </c>
      <c r="H13" s="51">
        <f t="shared" si="0"/>
        <v>2024578</v>
      </c>
      <c r="I13" s="51">
        <v>539236</v>
      </c>
      <c r="J13" s="51">
        <f t="shared" si="1"/>
        <v>2563814</v>
      </c>
      <c r="K13" s="51">
        <v>8206341</v>
      </c>
      <c r="L13" s="51">
        <v>292512</v>
      </c>
      <c r="M13" s="51">
        <f t="shared" si="2"/>
        <v>8498853</v>
      </c>
      <c r="N13" s="51">
        <v>1093501</v>
      </c>
      <c r="O13" s="51">
        <f t="shared" si="3"/>
        <v>9592354</v>
      </c>
      <c r="P13" s="51">
        <f t="shared" si="4"/>
        <v>12156168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2</v>
      </c>
      <c r="C14" s="54"/>
      <c r="D14" s="117">
        <v>216704</v>
      </c>
      <c r="E14" s="52">
        <v>577451</v>
      </c>
      <c r="F14" s="51">
        <v>382496</v>
      </c>
      <c r="G14" s="51">
        <v>462327</v>
      </c>
      <c r="H14" s="51">
        <f t="shared" si="0"/>
        <v>1638978</v>
      </c>
      <c r="I14" s="51">
        <v>385562</v>
      </c>
      <c r="J14" s="51">
        <f t="shared" si="1"/>
        <v>2024540</v>
      </c>
      <c r="K14" s="51">
        <v>8352013</v>
      </c>
      <c r="L14" s="51">
        <v>422197</v>
      </c>
      <c r="M14" s="51">
        <f t="shared" si="2"/>
        <v>8774210</v>
      </c>
      <c r="N14" s="51">
        <v>1102027</v>
      </c>
      <c r="O14" s="51">
        <f t="shared" si="3"/>
        <v>9876237</v>
      </c>
      <c r="P14" s="52">
        <f t="shared" si="4"/>
        <v>11900777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53"/>
      <c r="B15" s="49">
        <v>3</v>
      </c>
      <c r="C15" s="54"/>
      <c r="D15" s="117">
        <v>222205</v>
      </c>
      <c r="E15" s="52">
        <v>784968</v>
      </c>
      <c r="F15" s="51">
        <v>483610</v>
      </c>
      <c r="G15" s="51">
        <v>419202</v>
      </c>
      <c r="H15" s="51">
        <f t="shared" si="0"/>
        <v>1909985</v>
      </c>
      <c r="I15" s="51">
        <v>553850</v>
      </c>
      <c r="J15" s="51">
        <f t="shared" si="1"/>
        <v>2463835</v>
      </c>
      <c r="K15" s="51">
        <v>8245640</v>
      </c>
      <c r="L15" s="51">
        <v>380777</v>
      </c>
      <c r="M15" s="51">
        <f t="shared" si="2"/>
        <v>8626417</v>
      </c>
      <c r="N15" s="51">
        <v>1177923</v>
      </c>
      <c r="O15" s="51">
        <f t="shared" si="3"/>
        <v>9804340</v>
      </c>
      <c r="P15" s="52">
        <f t="shared" si="4"/>
        <v>12268175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53"/>
      <c r="B16" s="49">
        <v>4</v>
      </c>
      <c r="C16" s="54"/>
      <c r="D16" s="117">
        <v>246116</v>
      </c>
      <c r="E16" s="52">
        <v>664872</v>
      </c>
      <c r="F16" s="51">
        <v>461885</v>
      </c>
      <c r="G16" s="51">
        <v>475807</v>
      </c>
      <c r="H16" s="51">
        <f t="shared" si="0"/>
        <v>1848680</v>
      </c>
      <c r="I16" s="51">
        <v>506960</v>
      </c>
      <c r="J16" s="51">
        <f t="shared" si="1"/>
        <v>2355640</v>
      </c>
      <c r="K16" s="51">
        <v>7624019</v>
      </c>
      <c r="L16" s="51">
        <v>374863</v>
      </c>
      <c r="M16" s="51">
        <f t="shared" si="2"/>
        <v>7998882</v>
      </c>
      <c r="N16" s="51">
        <v>1331196</v>
      </c>
      <c r="O16" s="51">
        <f t="shared" si="3"/>
        <v>9330078</v>
      </c>
      <c r="P16" s="52">
        <f t="shared" si="4"/>
        <v>11685718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5</v>
      </c>
      <c r="C17" s="54"/>
      <c r="D17" s="117">
        <v>238907</v>
      </c>
      <c r="E17" s="52">
        <v>616084</v>
      </c>
      <c r="F17" s="51">
        <v>544808</v>
      </c>
      <c r="G17" s="51">
        <v>528256</v>
      </c>
      <c r="H17" s="51">
        <f t="shared" si="0"/>
        <v>1928055</v>
      </c>
      <c r="I17" s="51">
        <v>519462</v>
      </c>
      <c r="J17" s="51">
        <f t="shared" si="1"/>
        <v>2447517</v>
      </c>
      <c r="K17" s="51">
        <v>8526946</v>
      </c>
      <c r="L17" s="51">
        <v>444441</v>
      </c>
      <c r="M17" s="51">
        <f t="shared" si="2"/>
        <v>8971387</v>
      </c>
      <c r="N17" s="51">
        <v>1436910</v>
      </c>
      <c r="O17" s="51">
        <f t="shared" si="3"/>
        <v>10408297</v>
      </c>
      <c r="P17" s="52">
        <f t="shared" si="4"/>
        <v>12855814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6</v>
      </c>
      <c r="C18" s="54"/>
      <c r="D18" s="117">
        <v>226008</v>
      </c>
      <c r="E18" s="52">
        <v>614762</v>
      </c>
      <c r="F18" s="51">
        <v>317059</v>
      </c>
      <c r="G18" s="51">
        <v>419134</v>
      </c>
      <c r="H18" s="51">
        <f t="shared" si="0"/>
        <v>1576963</v>
      </c>
      <c r="I18" s="51">
        <v>487037</v>
      </c>
      <c r="J18" s="51">
        <f t="shared" si="1"/>
        <v>2064000</v>
      </c>
      <c r="K18" s="51">
        <v>7745208</v>
      </c>
      <c r="L18" s="51">
        <v>356770</v>
      </c>
      <c r="M18" s="51">
        <f t="shared" si="2"/>
        <v>8101978</v>
      </c>
      <c r="N18" s="51">
        <v>1334725</v>
      </c>
      <c r="O18" s="51">
        <f t="shared" si="3"/>
        <v>9436703</v>
      </c>
      <c r="P18" s="52">
        <f t="shared" si="4"/>
        <v>11500703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7</v>
      </c>
      <c r="C19" s="54"/>
      <c r="D19" s="117">
        <v>210900</v>
      </c>
      <c r="E19" s="52">
        <v>549341</v>
      </c>
      <c r="F19" s="51">
        <v>375348</v>
      </c>
      <c r="G19" s="51">
        <v>338801</v>
      </c>
      <c r="H19" s="51">
        <f t="shared" si="0"/>
        <v>1474390</v>
      </c>
      <c r="I19" s="51">
        <v>414481</v>
      </c>
      <c r="J19" s="51">
        <f t="shared" si="1"/>
        <v>1888871</v>
      </c>
      <c r="K19" s="51">
        <v>6454926</v>
      </c>
      <c r="L19" s="51">
        <v>409556</v>
      </c>
      <c r="M19" s="51">
        <f t="shared" si="2"/>
        <v>6864482</v>
      </c>
      <c r="N19" s="51">
        <v>1269364</v>
      </c>
      <c r="O19" s="51">
        <f t="shared" si="3"/>
        <v>8133846</v>
      </c>
      <c r="P19" s="52">
        <f t="shared" si="4"/>
        <v>10022717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8</v>
      </c>
      <c r="C20" s="54"/>
      <c r="D20" s="117">
        <v>215533</v>
      </c>
      <c r="E20" s="52">
        <v>651614</v>
      </c>
      <c r="F20" s="51">
        <v>392577</v>
      </c>
      <c r="G20" s="51">
        <v>187142</v>
      </c>
      <c r="H20" s="51">
        <f t="shared" si="0"/>
        <v>1446866</v>
      </c>
      <c r="I20" s="51">
        <v>696087</v>
      </c>
      <c r="J20" s="51">
        <f t="shared" si="1"/>
        <v>2142953</v>
      </c>
      <c r="K20" s="51">
        <v>7768781</v>
      </c>
      <c r="L20" s="51">
        <v>671333</v>
      </c>
      <c r="M20" s="51">
        <f t="shared" si="2"/>
        <v>8440114</v>
      </c>
      <c r="N20" s="51">
        <v>1577984</v>
      </c>
      <c r="O20" s="51">
        <f t="shared" si="3"/>
        <v>10018098</v>
      </c>
      <c r="P20" s="52">
        <f t="shared" si="4"/>
        <v>12161051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9</v>
      </c>
      <c r="C21" s="54"/>
      <c r="D21" s="117">
        <v>195879</v>
      </c>
      <c r="E21" s="52">
        <v>503259</v>
      </c>
      <c r="F21" s="51">
        <v>392267</v>
      </c>
      <c r="G21" s="51">
        <v>263607</v>
      </c>
      <c r="H21" s="51">
        <f t="shared" si="0"/>
        <v>1355012</v>
      </c>
      <c r="I21" s="51">
        <v>676247</v>
      </c>
      <c r="J21" s="51">
        <f t="shared" si="1"/>
        <v>2031259</v>
      </c>
      <c r="K21" s="51">
        <v>6834725</v>
      </c>
      <c r="L21" s="51">
        <v>394561</v>
      </c>
      <c r="M21" s="51">
        <f t="shared" si="2"/>
        <v>7229286</v>
      </c>
      <c r="N21" s="51">
        <v>1309594</v>
      </c>
      <c r="O21" s="51">
        <f t="shared" si="3"/>
        <v>8538880</v>
      </c>
      <c r="P21" s="52">
        <f t="shared" si="4"/>
        <v>10570139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10</v>
      </c>
      <c r="C22" s="54"/>
      <c r="D22" s="117">
        <v>227048</v>
      </c>
      <c r="E22" s="52">
        <v>533061</v>
      </c>
      <c r="F22" s="51">
        <v>377083</v>
      </c>
      <c r="G22" s="51">
        <v>341024</v>
      </c>
      <c r="H22" s="51">
        <f t="shared" si="0"/>
        <v>1478216</v>
      </c>
      <c r="I22" s="51">
        <v>639358</v>
      </c>
      <c r="J22" s="51">
        <f t="shared" si="1"/>
        <v>2117574</v>
      </c>
      <c r="K22" s="51">
        <v>8355745</v>
      </c>
      <c r="L22" s="51">
        <v>447165</v>
      </c>
      <c r="M22" s="51">
        <f t="shared" si="2"/>
        <v>8802910</v>
      </c>
      <c r="N22" s="51">
        <v>1201921</v>
      </c>
      <c r="O22" s="51">
        <f t="shared" si="3"/>
        <v>10004831</v>
      </c>
      <c r="P22" s="52">
        <f t="shared" si="4"/>
        <v>12122405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11</v>
      </c>
      <c r="C23" s="54"/>
      <c r="D23" s="117">
        <v>234813</v>
      </c>
      <c r="E23" s="52">
        <v>905365</v>
      </c>
      <c r="F23" s="51">
        <v>569187</v>
      </c>
      <c r="G23" s="51">
        <v>411210</v>
      </c>
      <c r="H23" s="51">
        <f t="shared" si="0"/>
        <v>2120575</v>
      </c>
      <c r="I23" s="51">
        <v>580762</v>
      </c>
      <c r="J23" s="51">
        <f t="shared" si="1"/>
        <v>2701337</v>
      </c>
      <c r="K23" s="51">
        <v>8662787</v>
      </c>
      <c r="L23" s="51">
        <v>546326</v>
      </c>
      <c r="M23" s="51">
        <f t="shared" si="2"/>
        <v>9209113</v>
      </c>
      <c r="N23" s="51">
        <v>1101076</v>
      </c>
      <c r="O23" s="51">
        <f t="shared" si="3"/>
        <v>10310189</v>
      </c>
      <c r="P23" s="52">
        <f t="shared" si="4"/>
        <v>13011526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12</v>
      </c>
      <c r="C24" s="54"/>
      <c r="D24" s="117">
        <v>390724</v>
      </c>
      <c r="E24" s="52">
        <v>988478</v>
      </c>
      <c r="F24" s="51">
        <v>492831</v>
      </c>
      <c r="G24" s="51">
        <v>432968</v>
      </c>
      <c r="H24" s="51">
        <f t="shared" si="0"/>
        <v>2305001</v>
      </c>
      <c r="I24" s="51">
        <v>619378</v>
      </c>
      <c r="J24" s="51">
        <f t="shared" si="1"/>
        <v>2924379</v>
      </c>
      <c r="K24" s="51">
        <v>8135522</v>
      </c>
      <c r="L24" s="51">
        <v>575941</v>
      </c>
      <c r="M24" s="51">
        <f t="shared" si="2"/>
        <v>8711463</v>
      </c>
      <c r="N24" s="51">
        <v>1221884</v>
      </c>
      <c r="O24" s="51">
        <f t="shared" si="3"/>
        <v>9933347</v>
      </c>
      <c r="P24" s="52">
        <f t="shared" si="4"/>
        <v>12857726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s="34" customFormat="1" ht="16.5" customHeight="1" x14ac:dyDescent="0.15">
      <c r="A25" s="53" t="s">
        <v>80</v>
      </c>
      <c r="B25" s="49">
        <v>1</v>
      </c>
      <c r="C25" s="60" t="s">
        <v>61</v>
      </c>
      <c r="D25" s="117">
        <v>289745.19999999995</v>
      </c>
      <c r="E25" s="51">
        <v>846320.70000000007</v>
      </c>
      <c r="F25" s="51">
        <v>591279.79999999993</v>
      </c>
      <c r="G25" s="51">
        <v>414868.80000000005</v>
      </c>
      <c r="H25" s="51">
        <f t="shared" si="0"/>
        <v>2142214.5</v>
      </c>
      <c r="I25" s="51">
        <v>471896</v>
      </c>
      <c r="J25" s="51">
        <f t="shared" si="1"/>
        <v>2614110.5</v>
      </c>
      <c r="K25" s="51">
        <v>7984815.5000000009</v>
      </c>
      <c r="L25" s="51">
        <v>462334.39999999997</v>
      </c>
      <c r="M25" s="51">
        <f t="shared" si="2"/>
        <v>8447149.9000000004</v>
      </c>
      <c r="N25" s="51">
        <v>1052578.7</v>
      </c>
      <c r="O25" s="51">
        <f t="shared" si="3"/>
        <v>9499728.5999999996</v>
      </c>
      <c r="P25" s="51">
        <f t="shared" si="4"/>
        <v>12113839.1</v>
      </c>
    </row>
    <row r="26" spans="1:35" s="34" customFormat="1" ht="16.5" customHeight="1" x14ac:dyDescent="0.15">
      <c r="A26" s="53"/>
      <c r="B26" s="49">
        <v>2</v>
      </c>
      <c r="C26" s="60"/>
      <c r="D26" s="117">
        <v>205940.9</v>
      </c>
      <c r="E26" s="51">
        <v>834859.89999999991</v>
      </c>
      <c r="F26" s="51">
        <v>479317.5</v>
      </c>
      <c r="G26" s="51">
        <v>319150.3</v>
      </c>
      <c r="H26" s="51">
        <f>SUM(D26:G26)</f>
        <v>1839268.5999999999</v>
      </c>
      <c r="I26" s="51">
        <v>509871</v>
      </c>
      <c r="J26" s="51">
        <f>H26+I26</f>
        <v>2349139.5999999996</v>
      </c>
      <c r="K26" s="51">
        <v>8138672.8999999994</v>
      </c>
      <c r="L26" s="51">
        <v>485901.20000000007</v>
      </c>
      <c r="M26" s="51">
        <f>K26+L26</f>
        <v>8624574.0999999996</v>
      </c>
      <c r="N26" s="51">
        <v>1146699</v>
      </c>
      <c r="O26" s="51">
        <f>M26+N26</f>
        <v>9771273.0999999996</v>
      </c>
      <c r="P26" s="51">
        <f>J26+O26</f>
        <v>12120412.699999999</v>
      </c>
    </row>
    <row r="27" spans="1:35" s="34" customFormat="1" x14ac:dyDescent="0.15">
      <c r="A27" s="53"/>
      <c r="B27" s="49">
        <v>3</v>
      </c>
      <c r="C27" s="60"/>
      <c r="D27" s="117">
        <v>222389.40000000002</v>
      </c>
      <c r="E27" s="51">
        <v>703951.10000000009</v>
      </c>
      <c r="F27" s="51">
        <v>513952.5</v>
      </c>
      <c r="G27" s="51">
        <v>339162.9</v>
      </c>
      <c r="H27" s="51">
        <f>SUM(D27:G27)</f>
        <v>1779455.9</v>
      </c>
      <c r="I27" s="51">
        <v>510778.89999999997</v>
      </c>
      <c r="J27" s="51">
        <f>H27+I27</f>
        <v>2290234.7999999998</v>
      </c>
      <c r="K27" s="51">
        <v>7969962.2000000002</v>
      </c>
      <c r="L27" s="51">
        <v>552478.4</v>
      </c>
      <c r="M27" s="51">
        <f>K27+L27</f>
        <v>8522440.5999999996</v>
      </c>
      <c r="N27" s="51">
        <v>1223319.7000000002</v>
      </c>
      <c r="O27" s="51">
        <f>M27+N27</f>
        <v>9745760.3000000007</v>
      </c>
      <c r="P27" s="52">
        <f>J27+O27</f>
        <v>12035995.100000001</v>
      </c>
    </row>
    <row r="28" spans="1:35" s="34" customFormat="1" x14ac:dyDescent="0.15">
      <c r="A28" s="53"/>
      <c r="B28" s="49">
        <v>4</v>
      </c>
      <c r="C28" s="60"/>
      <c r="D28" s="117">
        <v>206812.3</v>
      </c>
      <c r="E28" s="51">
        <v>842333.9</v>
      </c>
      <c r="F28" s="51">
        <v>478267.9</v>
      </c>
      <c r="G28" s="146">
        <v>473016.49999999988</v>
      </c>
      <c r="H28" s="51">
        <f>SUM(D28:G28)</f>
        <v>2000430.6</v>
      </c>
      <c r="I28" s="51">
        <v>565178.80000000005</v>
      </c>
      <c r="J28" s="51">
        <f>H28+I28</f>
        <v>2565609.4000000004</v>
      </c>
      <c r="K28" s="51">
        <v>7454819.4000000004</v>
      </c>
      <c r="L28" s="51">
        <v>421570</v>
      </c>
      <c r="M28" s="51">
        <f>K28+L28</f>
        <v>7876389.4000000004</v>
      </c>
      <c r="N28" s="51">
        <v>1519369.4</v>
      </c>
      <c r="O28" s="51">
        <f>M28+N28</f>
        <v>9395758.8000000007</v>
      </c>
      <c r="P28" s="52">
        <f>J28+O28</f>
        <v>11961368.200000001</v>
      </c>
    </row>
    <row r="29" spans="1:35" s="34" customFormat="1" x14ac:dyDescent="0.15">
      <c r="A29" s="53"/>
      <c r="B29" s="49">
        <v>5</v>
      </c>
      <c r="C29" s="60"/>
      <c r="D29" s="117">
        <v>290644.79999999993</v>
      </c>
      <c r="E29" s="51">
        <v>993448.7</v>
      </c>
      <c r="F29" s="51">
        <v>691793.3</v>
      </c>
      <c r="G29" s="146">
        <v>530859.90000000014</v>
      </c>
      <c r="H29" s="51">
        <f>SUM(D29:G29)</f>
        <v>2506746.7000000002</v>
      </c>
      <c r="I29" s="51">
        <v>731259.20000000007</v>
      </c>
      <c r="J29" s="51">
        <f>H29+I29</f>
        <v>3238005.9000000004</v>
      </c>
      <c r="K29" s="51">
        <v>9022923.7000000011</v>
      </c>
      <c r="L29" s="51">
        <v>530090.30000000005</v>
      </c>
      <c r="M29" s="51">
        <f>K29+L29</f>
        <v>9553014.0000000019</v>
      </c>
      <c r="N29" s="173">
        <v>1731505.2</v>
      </c>
      <c r="O29" s="51">
        <f>M29+N29</f>
        <v>11284519.200000001</v>
      </c>
      <c r="P29" s="52">
        <f>J29+O29</f>
        <v>14522525.100000001</v>
      </c>
    </row>
    <row r="30" spans="1:35" s="34" customFormat="1" x14ac:dyDescent="0.15">
      <c r="A30" s="55"/>
      <c r="B30" s="56">
        <v>6</v>
      </c>
      <c r="C30" s="123"/>
      <c r="D30" s="130">
        <v>236488.19999999998</v>
      </c>
      <c r="E30" s="59">
        <v>773731.39999999991</v>
      </c>
      <c r="F30" s="58">
        <v>464160.79999999993</v>
      </c>
      <c r="G30" s="144">
        <v>454231.9</v>
      </c>
      <c r="H30" s="59">
        <f>SUM(D30:G30)</f>
        <v>1928612.2999999998</v>
      </c>
      <c r="I30" s="59">
        <v>566564.30000000005</v>
      </c>
      <c r="J30" s="59">
        <f>H30+I30</f>
        <v>2495176.5999999996</v>
      </c>
      <c r="K30" s="59">
        <v>7960073.8999999994</v>
      </c>
      <c r="L30" s="59">
        <v>660884.6</v>
      </c>
      <c r="M30" s="59">
        <f>K30+L30</f>
        <v>8620958.5</v>
      </c>
      <c r="N30" s="145">
        <v>1498129.9999999998</v>
      </c>
      <c r="O30" s="59">
        <f>M30+N30</f>
        <v>10119088.5</v>
      </c>
      <c r="P30" s="58">
        <f>J30+O30</f>
        <v>12614265.1</v>
      </c>
    </row>
    <row r="31" spans="1:35" s="34" customFormat="1" x14ac:dyDescent="0.15">
      <c r="A31" s="74"/>
      <c r="B31" s="74"/>
      <c r="C31" s="75" t="s">
        <v>71</v>
      </c>
      <c r="D31" s="9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35" x14ac:dyDescent="0.15"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15">
      <c r="A33" s="34"/>
      <c r="B33" s="34"/>
      <c r="C33" s="34"/>
      <c r="D33" s="124"/>
      <c r="E33" s="77"/>
      <c r="F33" s="77"/>
      <c r="G33" s="77"/>
      <c r="H33" s="98"/>
      <c r="I33" s="77"/>
      <c r="J33" s="98"/>
      <c r="K33" s="77"/>
      <c r="L33" s="77"/>
      <c r="M33" s="98"/>
      <c r="N33" s="77"/>
      <c r="O33" s="98"/>
      <c r="P33" s="98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15">
      <c r="A34" s="34"/>
      <c r="B34" s="34"/>
      <c r="C34" s="34"/>
      <c r="D34" s="124"/>
      <c r="E34" s="77"/>
      <c r="F34" s="77"/>
      <c r="G34" s="77"/>
      <c r="H34" s="79"/>
      <c r="I34" s="77"/>
      <c r="J34" s="79"/>
      <c r="K34" s="77"/>
      <c r="L34" s="77"/>
      <c r="M34" s="79"/>
      <c r="N34" s="77"/>
      <c r="O34" s="79"/>
      <c r="P34" s="79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15">
      <c r="A35" s="34"/>
      <c r="B35" s="34"/>
      <c r="C35" s="34"/>
      <c r="D35" s="124"/>
      <c r="E35" s="77"/>
      <c r="F35" s="77"/>
      <c r="G35" s="77"/>
      <c r="H35" s="34"/>
      <c r="I35" s="77"/>
      <c r="J35" s="34"/>
      <c r="K35" s="77"/>
      <c r="L35" s="77"/>
      <c r="M35" s="34"/>
      <c r="N35" s="77"/>
      <c r="O35" s="34"/>
      <c r="P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15">
      <c r="A36" s="34"/>
      <c r="B36" s="34"/>
      <c r="C36" s="34"/>
      <c r="D36" s="124"/>
      <c r="E36" s="77"/>
      <c r="F36" s="77"/>
      <c r="G36" s="77"/>
      <c r="H36" s="34"/>
      <c r="I36" s="77"/>
      <c r="J36" s="34"/>
      <c r="K36" s="77"/>
      <c r="L36" s="77"/>
      <c r="M36" s="34"/>
      <c r="N36" s="77"/>
      <c r="O36" s="34"/>
      <c r="P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15">
      <c r="A37" s="34"/>
      <c r="B37" s="34"/>
      <c r="C37" s="34"/>
      <c r="D37" s="124"/>
      <c r="E37" s="77"/>
      <c r="F37" s="77"/>
      <c r="G37" s="77"/>
      <c r="H37" s="34"/>
      <c r="I37" s="77"/>
      <c r="J37" s="34"/>
      <c r="K37" s="77"/>
      <c r="L37" s="77"/>
      <c r="M37" s="34"/>
      <c r="N37" s="77"/>
      <c r="O37" s="34"/>
      <c r="P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15">
      <c r="A38" s="34"/>
      <c r="B38" s="34"/>
      <c r="C38" s="34"/>
      <c r="D38" s="124"/>
      <c r="E38" s="77"/>
      <c r="F38" s="77"/>
      <c r="G38" s="77"/>
      <c r="H38" s="34"/>
      <c r="I38" s="77"/>
      <c r="J38" s="34"/>
      <c r="K38" s="77"/>
      <c r="L38" s="77"/>
      <c r="M38" s="34"/>
      <c r="N38" s="77"/>
      <c r="O38" s="34"/>
      <c r="P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15">
      <c r="A39" s="34"/>
      <c r="B39" s="34"/>
      <c r="C39" s="34"/>
      <c r="D39" s="124"/>
      <c r="E39" s="77"/>
      <c r="F39" s="77"/>
      <c r="G39" s="77"/>
      <c r="H39" s="34"/>
      <c r="I39" s="77"/>
      <c r="J39" s="34"/>
      <c r="K39" s="77"/>
      <c r="L39" s="77"/>
      <c r="M39" s="34"/>
      <c r="N39" s="77"/>
      <c r="O39" s="34"/>
      <c r="P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15">
      <c r="A40" s="34"/>
      <c r="B40" s="34"/>
      <c r="C40" s="34"/>
      <c r="D40" s="124"/>
      <c r="E40" s="77"/>
      <c r="F40" s="77"/>
      <c r="G40" s="77"/>
      <c r="H40" s="34"/>
      <c r="I40" s="77"/>
      <c r="J40" s="34"/>
      <c r="K40" s="77"/>
      <c r="L40" s="77"/>
      <c r="M40" s="34"/>
      <c r="N40" s="77"/>
      <c r="O40" s="34"/>
      <c r="P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15">
      <c r="A41" s="34"/>
      <c r="B41" s="34"/>
      <c r="C41" s="34"/>
      <c r="D41" s="124"/>
      <c r="E41" s="77"/>
      <c r="F41" s="77"/>
      <c r="G41" s="77"/>
      <c r="H41" s="34"/>
      <c r="I41" s="77"/>
      <c r="J41" s="34"/>
      <c r="K41" s="77"/>
      <c r="L41" s="77"/>
      <c r="M41" s="34"/>
      <c r="N41" s="77"/>
      <c r="O41" s="34"/>
      <c r="P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15">
      <c r="A42" s="34"/>
      <c r="B42" s="34"/>
      <c r="C42" s="34"/>
      <c r="D42" s="124"/>
      <c r="E42" s="77"/>
      <c r="F42" s="77"/>
      <c r="G42" s="77"/>
      <c r="H42" s="34"/>
      <c r="I42" s="77"/>
      <c r="J42" s="34"/>
      <c r="K42" s="77"/>
      <c r="L42" s="77"/>
      <c r="M42" s="34"/>
      <c r="N42" s="77"/>
      <c r="O42" s="34"/>
      <c r="P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15">
      <c r="A43" s="34"/>
      <c r="B43" s="34"/>
      <c r="C43" s="34"/>
      <c r="D43" s="124"/>
      <c r="E43" s="77"/>
      <c r="F43" s="77"/>
      <c r="G43" s="77"/>
      <c r="H43" s="34"/>
      <c r="I43" s="77"/>
      <c r="J43" s="34"/>
      <c r="K43" s="77"/>
      <c r="L43" s="77"/>
      <c r="M43" s="34"/>
      <c r="N43" s="77"/>
      <c r="O43" s="34"/>
      <c r="P43" s="34"/>
    </row>
    <row r="44" spans="1:35" x14ac:dyDescent="0.15">
      <c r="A44" s="34"/>
      <c r="B44" s="34"/>
      <c r="C44" s="34"/>
      <c r="D44" s="124"/>
      <c r="E44" s="77"/>
      <c r="F44" s="77"/>
      <c r="G44" s="77"/>
      <c r="H44" s="34"/>
      <c r="I44" s="77"/>
      <c r="J44" s="34"/>
      <c r="K44" s="77"/>
      <c r="L44" s="77"/>
      <c r="M44" s="34"/>
      <c r="N44" s="77"/>
      <c r="O44" s="34"/>
      <c r="P44" s="34"/>
    </row>
    <row r="45" spans="1:35" x14ac:dyDescent="0.15">
      <c r="A45" s="34"/>
      <c r="B45" s="34"/>
      <c r="C45" s="34"/>
      <c r="D45" s="81"/>
      <c r="E45" s="80"/>
      <c r="F45" s="81"/>
      <c r="G45" s="81"/>
      <c r="H45" s="34"/>
      <c r="I45" s="125"/>
      <c r="J45" s="34"/>
      <c r="K45" s="125"/>
      <c r="L45" s="125"/>
      <c r="M45" s="34"/>
      <c r="N45" s="80"/>
      <c r="O45" s="34"/>
      <c r="P45" s="34"/>
    </row>
    <row r="46" spans="1:35" x14ac:dyDescent="0.15">
      <c r="A46" s="34"/>
      <c r="B46" s="34"/>
      <c r="C46" s="34"/>
      <c r="D46" s="81"/>
      <c r="E46" s="80"/>
      <c r="F46" s="81"/>
      <c r="G46" s="81"/>
      <c r="H46" s="34"/>
      <c r="I46" s="34"/>
      <c r="J46" s="34"/>
      <c r="K46" s="34"/>
      <c r="L46" s="34"/>
      <c r="M46" s="34"/>
      <c r="N46" s="80"/>
      <c r="O46" s="34"/>
      <c r="P46" s="34"/>
    </row>
    <row r="47" spans="1:35" x14ac:dyDescent="0.15">
      <c r="A47" s="34"/>
      <c r="B47" s="34"/>
      <c r="C47" s="34"/>
      <c r="D47" s="81"/>
      <c r="E47" s="80"/>
      <c r="F47" s="81"/>
      <c r="G47" s="81"/>
      <c r="H47" s="34"/>
      <c r="I47" s="34"/>
      <c r="J47" s="34"/>
      <c r="K47" s="34"/>
      <c r="L47" s="34"/>
      <c r="M47" s="34"/>
      <c r="N47" s="34"/>
      <c r="O47" s="34"/>
      <c r="P47" s="34"/>
    </row>
    <row r="48" spans="1:35" x14ac:dyDescent="0.15">
      <c r="A48" s="34"/>
      <c r="B48" s="34"/>
      <c r="C48" s="34"/>
      <c r="D48" s="81"/>
      <c r="E48" s="80"/>
      <c r="F48" s="81"/>
      <c r="G48" s="81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15">
      <c r="A49" s="34"/>
      <c r="B49" s="34"/>
      <c r="C49" s="34"/>
      <c r="D49" s="34"/>
      <c r="E49" s="80"/>
      <c r="F49" s="81"/>
      <c r="G49" s="81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15">
      <c r="A50" s="34"/>
      <c r="B50" s="34"/>
      <c r="C50" s="34"/>
      <c r="D50" s="34"/>
      <c r="E50" s="34"/>
      <c r="F50" s="81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625" style="149" customWidth="1"/>
    <col min="3" max="4" width="2.87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16384" width="7.5" style="149"/>
  </cols>
  <sheetData>
    <row r="1" spans="1:28" ht="15" customHeight="1" x14ac:dyDescent="0.15">
      <c r="B1" s="362"/>
      <c r="C1" s="362"/>
      <c r="D1" s="362"/>
    </row>
    <row r="2" spans="1:28" ht="12.75" customHeight="1" x14ac:dyDescent="0.15">
      <c r="B2" s="149" t="s">
        <v>349</v>
      </c>
      <c r="C2" s="331"/>
      <c r="D2" s="331"/>
      <c r="V2" s="148"/>
      <c r="W2" s="148"/>
    </row>
    <row r="3" spans="1:28" ht="12.75" customHeight="1" x14ac:dyDescent="0.15">
      <c r="B3" s="331"/>
      <c r="C3" s="331"/>
      <c r="D3" s="331"/>
      <c r="T3" s="150" t="s">
        <v>87</v>
      </c>
      <c r="V3" s="148"/>
      <c r="W3" s="148"/>
    </row>
    <row r="4" spans="1:28" ht="3.75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V4" s="148"/>
      <c r="W4" s="148"/>
    </row>
    <row r="5" spans="1:28" ht="13.5" customHeight="1" x14ac:dyDescent="0.15">
      <c r="B5" s="311"/>
      <c r="C5" s="338" t="s">
        <v>262</v>
      </c>
      <c r="D5" s="337"/>
      <c r="E5" s="496" t="s">
        <v>233</v>
      </c>
      <c r="F5" s="497"/>
      <c r="G5" s="497"/>
      <c r="H5" s="495"/>
      <c r="I5" s="496" t="s">
        <v>234</v>
      </c>
      <c r="J5" s="497"/>
      <c r="K5" s="497"/>
      <c r="L5" s="495"/>
      <c r="M5" s="496" t="s">
        <v>235</v>
      </c>
      <c r="N5" s="497"/>
      <c r="O5" s="497"/>
      <c r="P5" s="495"/>
      <c r="Q5" s="496" t="s">
        <v>236</v>
      </c>
      <c r="R5" s="497"/>
      <c r="S5" s="497"/>
      <c r="T5" s="495"/>
      <c r="V5" s="170"/>
      <c r="W5" s="170"/>
      <c r="X5" s="170"/>
      <c r="Y5" s="170"/>
      <c r="Z5" s="170"/>
      <c r="AA5" s="170"/>
      <c r="AB5" s="170"/>
    </row>
    <row r="6" spans="1:28" ht="13.5" customHeight="1" x14ac:dyDescent="0.15">
      <c r="B6" s="352" t="s">
        <v>265</v>
      </c>
      <c r="C6" s="430"/>
      <c r="D6" s="337"/>
      <c r="E6" s="499" t="s">
        <v>141</v>
      </c>
      <c r="F6" s="499" t="s">
        <v>96</v>
      </c>
      <c r="G6" s="500" t="s">
        <v>178</v>
      </c>
      <c r="H6" s="499" t="s">
        <v>98</v>
      </c>
      <c r="I6" s="499" t="s">
        <v>141</v>
      </c>
      <c r="J6" s="499" t="s">
        <v>96</v>
      </c>
      <c r="K6" s="500" t="s">
        <v>178</v>
      </c>
      <c r="L6" s="499" t="s">
        <v>98</v>
      </c>
      <c r="M6" s="499" t="s">
        <v>141</v>
      </c>
      <c r="N6" s="499" t="s">
        <v>96</v>
      </c>
      <c r="O6" s="500" t="s">
        <v>178</v>
      </c>
      <c r="P6" s="499" t="s">
        <v>98</v>
      </c>
      <c r="Q6" s="499" t="s">
        <v>141</v>
      </c>
      <c r="R6" s="499" t="s">
        <v>96</v>
      </c>
      <c r="S6" s="500" t="s">
        <v>178</v>
      </c>
      <c r="T6" s="499" t="s">
        <v>98</v>
      </c>
      <c r="V6" s="170"/>
      <c r="W6" s="170"/>
      <c r="X6" s="170"/>
      <c r="Y6" s="170"/>
      <c r="Z6" s="170"/>
      <c r="AA6" s="170"/>
      <c r="AB6" s="170"/>
    </row>
    <row r="7" spans="1:28" ht="13.5" customHeight="1" x14ac:dyDescent="0.15">
      <c r="B7" s="344" t="s">
        <v>0</v>
      </c>
      <c r="C7" s="148">
        <v>20</v>
      </c>
      <c r="D7" s="171" t="s">
        <v>1</v>
      </c>
      <c r="E7" s="346">
        <v>756</v>
      </c>
      <c r="F7" s="346">
        <v>945</v>
      </c>
      <c r="G7" s="346">
        <v>859</v>
      </c>
      <c r="H7" s="346">
        <v>51084</v>
      </c>
      <c r="I7" s="346">
        <v>473</v>
      </c>
      <c r="J7" s="346">
        <v>651</v>
      </c>
      <c r="K7" s="346">
        <v>527</v>
      </c>
      <c r="L7" s="346">
        <v>357066</v>
      </c>
      <c r="M7" s="346">
        <v>788</v>
      </c>
      <c r="N7" s="346">
        <v>945</v>
      </c>
      <c r="O7" s="346">
        <v>863</v>
      </c>
      <c r="P7" s="346">
        <v>124196</v>
      </c>
      <c r="Q7" s="346">
        <v>735</v>
      </c>
      <c r="R7" s="346">
        <v>935</v>
      </c>
      <c r="S7" s="346">
        <v>857</v>
      </c>
      <c r="T7" s="346">
        <v>189346</v>
      </c>
      <c r="V7" s="170"/>
      <c r="W7" s="170"/>
      <c r="X7" s="170"/>
      <c r="Y7" s="170"/>
      <c r="Z7" s="170"/>
      <c r="AA7" s="170"/>
      <c r="AB7" s="170"/>
    </row>
    <row r="8" spans="1:28" ht="13.5" customHeight="1" x14ac:dyDescent="0.15">
      <c r="B8" s="174"/>
      <c r="C8" s="148">
        <v>21</v>
      </c>
      <c r="D8" s="178"/>
      <c r="E8" s="346">
        <v>641</v>
      </c>
      <c r="F8" s="346">
        <v>809</v>
      </c>
      <c r="G8" s="346">
        <v>721</v>
      </c>
      <c r="H8" s="346">
        <v>76769</v>
      </c>
      <c r="I8" s="346">
        <v>357</v>
      </c>
      <c r="J8" s="346">
        <v>530</v>
      </c>
      <c r="K8" s="346">
        <v>460</v>
      </c>
      <c r="L8" s="346">
        <v>159364</v>
      </c>
      <c r="M8" s="346">
        <v>683</v>
      </c>
      <c r="N8" s="346">
        <v>882</v>
      </c>
      <c r="O8" s="346">
        <v>746</v>
      </c>
      <c r="P8" s="346">
        <v>119553</v>
      </c>
      <c r="Q8" s="346">
        <v>578</v>
      </c>
      <c r="R8" s="346">
        <v>767</v>
      </c>
      <c r="S8" s="346">
        <v>691</v>
      </c>
      <c r="T8" s="346">
        <v>309596</v>
      </c>
      <c r="V8" s="170"/>
      <c r="W8" s="170"/>
      <c r="X8" s="170"/>
      <c r="Y8" s="170"/>
      <c r="Z8" s="170"/>
      <c r="AA8" s="170"/>
      <c r="AB8" s="170"/>
    </row>
    <row r="9" spans="1:28" ht="13.5" customHeight="1" x14ac:dyDescent="0.15">
      <c r="B9" s="174"/>
      <c r="C9" s="148">
        <v>22</v>
      </c>
      <c r="D9" s="178"/>
      <c r="E9" s="346">
        <v>672</v>
      </c>
      <c r="F9" s="346">
        <v>862</v>
      </c>
      <c r="G9" s="346">
        <v>750</v>
      </c>
      <c r="H9" s="346">
        <v>79363</v>
      </c>
      <c r="I9" s="346">
        <v>368</v>
      </c>
      <c r="J9" s="346">
        <v>562</v>
      </c>
      <c r="K9" s="346">
        <v>482</v>
      </c>
      <c r="L9" s="346">
        <v>277627</v>
      </c>
      <c r="M9" s="346">
        <v>693</v>
      </c>
      <c r="N9" s="346">
        <v>952</v>
      </c>
      <c r="O9" s="346">
        <v>805</v>
      </c>
      <c r="P9" s="346">
        <v>85736</v>
      </c>
      <c r="Q9" s="346">
        <v>578</v>
      </c>
      <c r="R9" s="346">
        <v>840</v>
      </c>
      <c r="S9" s="346">
        <v>741</v>
      </c>
      <c r="T9" s="348">
        <v>274912</v>
      </c>
      <c r="V9" s="170"/>
      <c r="W9" s="170"/>
      <c r="X9" s="170"/>
      <c r="Y9" s="170"/>
      <c r="Z9" s="170"/>
      <c r="AA9" s="170"/>
      <c r="AB9" s="170"/>
    </row>
    <row r="10" spans="1:28" ht="13.5" customHeight="1" x14ac:dyDescent="0.15">
      <c r="B10" s="349"/>
      <c r="C10" s="166">
        <v>23</v>
      </c>
      <c r="D10" s="179"/>
      <c r="E10" s="180">
        <v>703.5</v>
      </c>
      <c r="F10" s="180">
        <v>891.45</v>
      </c>
      <c r="G10" s="180">
        <v>825.00484333996712</v>
      </c>
      <c r="H10" s="180">
        <v>87952</v>
      </c>
      <c r="I10" s="180">
        <v>441</v>
      </c>
      <c r="J10" s="180">
        <v>627.9</v>
      </c>
      <c r="K10" s="180">
        <v>515.60213213053464</v>
      </c>
      <c r="L10" s="180">
        <v>233465.09999999998</v>
      </c>
      <c r="M10" s="180">
        <v>756</v>
      </c>
      <c r="N10" s="180">
        <v>929.25</v>
      </c>
      <c r="O10" s="180">
        <v>851.82957890489581</v>
      </c>
      <c r="P10" s="180">
        <v>84539</v>
      </c>
      <c r="Q10" s="180">
        <v>672</v>
      </c>
      <c r="R10" s="180">
        <v>903</v>
      </c>
      <c r="S10" s="180">
        <v>848.16181062504938</v>
      </c>
      <c r="T10" s="181">
        <v>177221.7</v>
      </c>
      <c r="V10" s="347"/>
      <c r="W10" s="148"/>
      <c r="X10" s="148"/>
      <c r="Y10" s="148"/>
      <c r="Z10" s="148"/>
      <c r="AA10" s="148"/>
    </row>
    <row r="11" spans="1:28" ht="13.5" customHeight="1" x14ac:dyDescent="0.15">
      <c r="A11" s="148"/>
      <c r="B11" s="174" t="s">
        <v>266</v>
      </c>
      <c r="C11" s="148">
        <v>6</v>
      </c>
      <c r="D11" s="178" t="s">
        <v>267</v>
      </c>
      <c r="E11" s="346">
        <v>808.5</v>
      </c>
      <c r="F11" s="346">
        <v>891.45</v>
      </c>
      <c r="G11" s="346">
        <v>855.19397721106895</v>
      </c>
      <c r="H11" s="346">
        <v>6608.4</v>
      </c>
      <c r="I11" s="346">
        <v>525</v>
      </c>
      <c r="J11" s="346">
        <v>588</v>
      </c>
      <c r="K11" s="346">
        <v>546.21978442280954</v>
      </c>
      <c r="L11" s="346">
        <v>21736.799999999999</v>
      </c>
      <c r="M11" s="346">
        <v>850.5</v>
      </c>
      <c r="N11" s="346">
        <v>929.25</v>
      </c>
      <c r="O11" s="346">
        <v>895.80156297885401</v>
      </c>
      <c r="P11" s="346">
        <v>6075.5</v>
      </c>
      <c r="Q11" s="346">
        <v>840</v>
      </c>
      <c r="R11" s="346">
        <v>903</v>
      </c>
      <c r="S11" s="346">
        <v>897.1531252973075</v>
      </c>
      <c r="T11" s="348">
        <v>23488.6</v>
      </c>
      <c r="V11" s="148"/>
      <c r="W11" s="148"/>
      <c r="X11" s="148"/>
      <c r="Y11" s="148"/>
      <c r="Z11" s="148"/>
      <c r="AA11" s="148"/>
    </row>
    <row r="12" spans="1:28" ht="13.5" customHeight="1" x14ac:dyDescent="0.15">
      <c r="A12" s="148"/>
      <c r="B12" s="174"/>
      <c r="C12" s="148">
        <v>7</v>
      </c>
      <c r="D12" s="178"/>
      <c r="E12" s="346">
        <v>808.5</v>
      </c>
      <c r="F12" s="346">
        <v>875.7</v>
      </c>
      <c r="G12" s="346">
        <v>844.70365040583079</v>
      </c>
      <c r="H12" s="346">
        <v>6198.1</v>
      </c>
      <c r="I12" s="346">
        <v>609</v>
      </c>
      <c r="J12" s="346">
        <v>609</v>
      </c>
      <c r="K12" s="346">
        <v>609</v>
      </c>
      <c r="L12" s="346">
        <v>21056.9</v>
      </c>
      <c r="M12" s="346">
        <v>819</v>
      </c>
      <c r="N12" s="346">
        <v>882</v>
      </c>
      <c r="O12" s="346">
        <v>878.36739193175993</v>
      </c>
      <c r="P12" s="346">
        <v>13267.4</v>
      </c>
      <c r="Q12" s="346">
        <v>819</v>
      </c>
      <c r="R12" s="346">
        <v>871.5</v>
      </c>
      <c r="S12" s="346">
        <v>841.30884401114201</v>
      </c>
      <c r="T12" s="348">
        <v>8279.2000000000007</v>
      </c>
      <c r="V12" s="148"/>
      <c r="W12" s="148"/>
      <c r="X12" s="148"/>
      <c r="Y12" s="148"/>
      <c r="Z12" s="148"/>
      <c r="AA12" s="148"/>
    </row>
    <row r="13" spans="1:28" ht="13.5" customHeight="1" x14ac:dyDescent="0.15">
      <c r="A13" s="148"/>
      <c r="B13" s="174"/>
      <c r="C13" s="148">
        <v>8</v>
      </c>
      <c r="D13" s="178"/>
      <c r="E13" s="346">
        <v>808.5</v>
      </c>
      <c r="F13" s="346">
        <v>873.6</v>
      </c>
      <c r="G13" s="346">
        <v>849.10746198463721</v>
      </c>
      <c r="H13" s="346">
        <v>6957.2</v>
      </c>
      <c r="I13" s="346">
        <v>567</v>
      </c>
      <c r="J13" s="346">
        <v>590.1</v>
      </c>
      <c r="K13" s="346">
        <v>572.4330011335727</v>
      </c>
      <c r="L13" s="346">
        <v>21552</v>
      </c>
      <c r="M13" s="346">
        <v>813.75</v>
      </c>
      <c r="N13" s="346">
        <v>871.5</v>
      </c>
      <c r="O13" s="346">
        <v>847.11451456310681</v>
      </c>
      <c r="P13" s="346">
        <v>8908.5</v>
      </c>
      <c r="Q13" s="346">
        <v>787.5</v>
      </c>
      <c r="R13" s="346">
        <v>882</v>
      </c>
      <c r="S13" s="346">
        <v>839.10330373001761</v>
      </c>
      <c r="T13" s="348">
        <v>17965.900000000001</v>
      </c>
      <c r="V13" s="148"/>
      <c r="W13" s="148"/>
      <c r="X13" s="148"/>
      <c r="Y13" s="148"/>
      <c r="Z13" s="148"/>
      <c r="AA13" s="148"/>
    </row>
    <row r="14" spans="1:28" ht="13.5" customHeight="1" x14ac:dyDescent="0.15">
      <c r="A14" s="148"/>
      <c r="B14" s="174"/>
      <c r="C14" s="148">
        <v>9</v>
      </c>
      <c r="D14" s="178"/>
      <c r="E14" s="346">
        <v>805.35</v>
      </c>
      <c r="F14" s="346">
        <v>871.5</v>
      </c>
      <c r="G14" s="346">
        <v>836.47387145689959</v>
      </c>
      <c r="H14" s="346">
        <v>5155.3</v>
      </c>
      <c r="I14" s="346">
        <v>561.75</v>
      </c>
      <c r="J14" s="346">
        <v>603.75</v>
      </c>
      <c r="K14" s="346">
        <v>568.377110162436</v>
      </c>
      <c r="L14" s="346">
        <v>19077.5</v>
      </c>
      <c r="M14" s="346">
        <v>819</v>
      </c>
      <c r="N14" s="346">
        <v>871.5</v>
      </c>
      <c r="O14" s="346">
        <v>834.78434826371426</v>
      </c>
      <c r="P14" s="346">
        <v>4737.8</v>
      </c>
      <c r="Q14" s="346">
        <v>787.5</v>
      </c>
      <c r="R14" s="346">
        <v>861</v>
      </c>
      <c r="S14" s="346">
        <v>840.99936807310917</v>
      </c>
      <c r="T14" s="348">
        <v>8070.9</v>
      </c>
      <c r="V14" s="148"/>
      <c r="W14" s="148"/>
      <c r="X14" s="148"/>
      <c r="Y14" s="148"/>
      <c r="Z14" s="148"/>
      <c r="AA14" s="148"/>
    </row>
    <row r="15" spans="1:28" ht="13.5" customHeight="1" x14ac:dyDescent="0.15">
      <c r="A15" s="148"/>
      <c r="B15" s="174"/>
      <c r="C15" s="148">
        <v>10</v>
      </c>
      <c r="D15" s="178"/>
      <c r="E15" s="346">
        <v>808.5</v>
      </c>
      <c r="F15" s="346">
        <v>861</v>
      </c>
      <c r="G15" s="346">
        <v>831.59060587035003</v>
      </c>
      <c r="H15" s="346">
        <v>5651.9</v>
      </c>
      <c r="I15" s="346">
        <v>0</v>
      </c>
      <c r="J15" s="346">
        <v>0</v>
      </c>
      <c r="K15" s="346">
        <v>0</v>
      </c>
      <c r="L15" s="346">
        <v>15767</v>
      </c>
      <c r="M15" s="346">
        <v>798</v>
      </c>
      <c r="N15" s="346">
        <v>871.5</v>
      </c>
      <c r="O15" s="346">
        <v>825.46181125156807</v>
      </c>
      <c r="P15" s="346">
        <v>5779.4</v>
      </c>
      <c r="Q15" s="346">
        <v>787.5</v>
      </c>
      <c r="R15" s="346">
        <v>862.05000000000007</v>
      </c>
      <c r="S15" s="346">
        <v>801.2155426125255</v>
      </c>
      <c r="T15" s="348">
        <v>5809.8</v>
      </c>
      <c r="V15" s="148"/>
      <c r="W15" s="148"/>
      <c r="X15" s="148"/>
      <c r="Y15" s="148"/>
      <c r="Z15" s="148"/>
      <c r="AA15" s="148"/>
    </row>
    <row r="16" spans="1:28" ht="13.5" customHeight="1" x14ac:dyDescent="0.15">
      <c r="A16" s="148"/>
      <c r="B16" s="174"/>
      <c r="C16" s="148">
        <v>11</v>
      </c>
      <c r="D16" s="178"/>
      <c r="E16" s="346">
        <v>819</v>
      </c>
      <c r="F16" s="346">
        <v>870.45</v>
      </c>
      <c r="G16" s="348">
        <v>851.96298031865047</v>
      </c>
      <c r="H16" s="346">
        <v>3588.6</v>
      </c>
      <c r="I16" s="346">
        <v>568.05000000000007</v>
      </c>
      <c r="J16" s="346">
        <v>627.9</v>
      </c>
      <c r="K16" s="346">
        <v>593.83535004321527</v>
      </c>
      <c r="L16" s="346">
        <v>25388.7</v>
      </c>
      <c r="M16" s="346">
        <v>819</v>
      </c>
      <c r="N16" s="346">
        <v>871.5</v>
      </c>
      <c r="O16" s="346">
        <v>847.03536524763967</v>
      </c>
      <c r="P16" s="346">
        <v>5080.7</v>
      </c>
      <c r="Q16" s="346">
        <v>787.5</v>
      </c>
      <c r="R16" s="346">
        <v>865.2</v>
      </c>
      <c r="S16" s="346">
        <v>803.67031276704836</v>
      </c>
      <c r="T16" s="348">
        <v>10239.6</v>
      </c>
      <c r="V16" s="148"/>
      <c r="W16" s="148"/>
      <c r="X16" s="148"/>
      <c r="Y16" s="148"/>
      <c r="Z16" s="148"/>
      <c r="AA16" s="148"/>
    </row>
    <row r="17" spans="1:27" ht="13.5" customHeight="1" x14ac:dyDescent="0.15">
      <c r="A17" s="148"/>
      <c r="B17" s="174"/>
      <c r="C17" s="148">
        <v>12</v>
      </c>
      <c r="D17" s="178"/>
      <c r="E17" s="346">
        <v>703.5</v>
      </c>
      <c r="F17" s="346">
        <v>841.05000000000007</v>
      </c>
      <c r="G17" s="346">
        <v>751.91080273892771</v>
      </c>
      <c r="H17" s="346">
        <v>6672.5</v>
      </c>
      <c r="I17" s="346">
        <v>441</v>
      </c>
      <c r="J17" s="348">
        <v>525</v>
      </c>
      <c r="K17" s="346">
        <v>488.18877202567978</v>
      </c>
      <c r="L17" s="346">
        <v>20452.900000000001</v>
      </c>
      <c r="M17" s="346">
        <v>756</v>
      </c>
      <c r="N17" s="346">
        <v>850.5</v>
      </c>
      <c r="O17" s="346">
        <v>811.25122732123805</v>
      </c>
      <c r="P17" s="346">
        <v>5139.7</v>
      </c>
      <c r="Q17" s="346">
        <v>672</v>
      </c>
      <c r="R17" s="346">
        <v>840</v>
      </c>
      <c r="S17" s="346">
        <v>788.78438684624155</v>
      </c>
      <c r="T17" s="348">
        <v>9158</v>
      </c>
      <c r="V17" s="148"/>
      <c r="W17" s="148"/>
      <c r="X17" s="148"/>
      <c r="Y17" s="148"/>
      <c r="Z17" s="148"/>
      <c r="AA17" s="148"/>
    </row>
    <row r="18" spans="1:27" ht="13.5" customHeight="1" x14ac:dyDescent="0.15">
      <c r="A18" s="148"/>
      <c r="B18" s="174" t="s">
        <v>268</v>
      </c>
      <c r="C18" s="148">
        <v>1</v>
      </c>
      <c r="D18" s="178" t="s">
        <v>267</v>
      </c>
      <c r="E18" s="346">
        <v>0</v>
      </c>
      <c r="F18" s="346">
        <v>0</v>
      </c>
      <c r="G18" s="346">
        <v>0</v>
      </c>
      <c r="H18" s="346">
        <v>3191.9</v>
      </c>
      <c r="I18" s="346">
        <v>0</v>
      </c>
      <c r="J18" s="346">
        <v>0</v>
      </c>
      <c r="K18" s="346">
        <v>0</v>
      </c>
      <c r="L18" s="346">
        <v>18071.8</v>
      </c>
      <c r="M18" s="346">
        <v>0</v>
      </c>
      <c r="N18" s="346">
        <v>0</v>
      </c>
      <c r="O18" s="346">
        <v>0</v>
      </c>
      <c r="P18" s="346">
        <v>2043</v>
      </c>
      <c r="Q18" s="346">
        <v>0</v>
      </c>
      <c r="R18" s="346">
        <v>0</v>
      </c>
      <c r="S18" s="346">
        <v>0</v>
      </c>
      <c r="T18" s="348">
        <v>6076</v>
      </c>
      <c r="V18" s="148"/>
      <c r="W18" s="148"/>
      <c r="X18" s="148"/>
      <c r="Y18" s="148"/>
      <c r="Z18" s="148"/>
      <c r="AA18" s="148"/>
    </row>
    <row r="19" spans="1:27" ht="13.5" customHeight="1" x14ac:dyDescent="0.15">
      <c r="A19" s="148"/>
      <c r="B19" s="174"/>
      <c r="C19" s="148">
        <v>2</v>
      </c>
      <c r="D19" s="178"/>
      <c r="E19" s="346">
        <v>0</v>
      </c>
      <c r="F19" s="346">
        <v>0</v>
      </c>
      <c r="G19" s="346">
        <v>0</v>
      </c>
      <c r="H19" s="346">
        <v>2969.8</v>
      </c>
      <c r="I19" s="346">
        <v>399</v>
      </c>
      <c r="J19" s="346">
        <v>525</v>
      </c>
      <c r="K19" s="346">
        <v>461.72227747634184</v>
      </c>
      <c r="L19" s="346">
        <v>22009.200000000001</v>
      </c>
      <c r="M19" s="346">
        <v>714</v>
      </c>
      <c r="N19" s="346">
        <v>871.5</v>
      </c>
      <c r="O19" s="346">
        <v>810.61860236220457</v>
      </c>
      <c r="P19" s="346">
        <v>2695</v>
      </c>
      <c r="Q19" s="346">
        <v>675.15</v>
      </c>
      <c r="R19" s="346">
        <v>840</v>
      </c>
      <c r="S19" s="346">
        <v>792.1846817691478</v>
      </c>
      <c r="T19" s="348">
        <v>12379.6</v>
      </c>
      <c r="V19" s="148"/>
      <c r="W19" s="148"/>
      <c r="X19" s="148"/>
      <c r="Y19" s="148"/>
      <c r="Z19" s="148"/>
      <c r="AA19" s="148"/>
    </row>
    <row r="20" spans="1:27" ht="13.5" customHeight="1" x14ac:dyDescent="0.15">
      <c r="A20" s="148"/>
      <c r="B20" s="174"/>
      <c r="C20" s="148">
        <v>3</v>
      </c>
      <c r="D20" s="178"/>
      <c r="E20" s="346">
        <v>672</v>
      </c>
      <c r="F20" s="346">
        <v>825.30000000000007</v>
      </c>
      <c r="G20" s="346">
        <v>724.17659137577016</v>
      </c>
      <c r="H20" s="346">
        <v>1371.8</v>
      </c>
      <c r="I20" s="346">
        <v>399</v>
      </c>
      <c r="J20" s="346">
        <v>525</v>
      </c>
      <c r="K20" s="346">
        <v>433.61387371761759</v>
      </c>
      <c r="L20" s="346">
        <v>16699.7</v>
      </c>
      <c r="M20" s="346">
        <v>0</v>
      </c>
      <c r="N20" s="346">
        <v>0</v>
      </c>
      <c r="O20" s="346">
        <v>0</v>
      </c>
      <c r="P20" s="346">
        <v>5917.9</v>
      </c>
      <c r="Q20" s="346">
        <v>693</v>
      </c>
      <c r="R20" s="346">
        <v>840</v>
      </c>
      <c r="S20" s="346">
        <v>763.55737791651245</v>
      </c>
      <c r="T20" s="348">
        <v>3590.1</v>
      </c>
      <c r="V20" s="148"/>
      <c r="W20" s="148"/>
      <c r="X20" s="148"/>
      <c r="Y20" s="148"/>
      <c r="Z20" s="148"/>
      <c r="AA20" s="148"/>
    </row>
    <row r="21" spans="1:27" ht="13.5" customHeight="1" x14ac:dyDescent="0.15">
      <c r="A21" s="148"/>
      <c r="B21" s="174"/>
      <c r="C21" s="148">
        <v>4</v>
      </c>
      <c r="D21" s="178"/>
      <c r="E21" s="346">
        <v>661.5</v>
      </c>
      <c r="F21" s="346">
        <v>829.5</v>
      </c>
      <c r="G21" s="346">
        <v>721.86555658341047</v>
      </c>
      <c r="H21" s="346">
        <v>1461.3</v>
      </c>
      <c r="I21" s="346">
        <v>399</v>
      </c>
      <c r="J21" s="346">
        <v>525</v>
      </c>
      <c r="K21" s="346">
        <v>422.89363018957857</v>
      </c>
      <c r="L21" s="346">
        <v>25451.7</v>
      </c>
      <c r="M21" s="346">
        <v>682.5</v>
      </c>
      <c r="N21" s="346">
        <v>871.5</v>
      </c>
      <c r="O21" s="346">
        <v>755.89493799038212</v>
      </c>
      <c r="P21" s="346">
        <v>9291.5</v>
      </c>
      <c r="Q21" s="346">
        <v>661.5</v>
      </c>
      <c r="R21" s="346">
        <v>840</v>
      </c>
      <c r="S21" s="346">
        <v>754.93213523715724</v>
      </c>
      <c r="T21" s="348">
        <v>3996.1</v>
      </c>
      <c r="V21" s="148"/>
      <c r="W21" s="148"/>
      <c r="X21" s="148"/>
      <c r="Y21" s="148"/>
      <c r="Z21" s="148"/>
      <c r="AA21" s="148"/>
    </row>
    <row r="22" spans="1:27" ht="13.5" customHeight="1" x14ac:dyDescent="0.15">
      <c r="A22" s="148"/>
      <c r="B22" s="174"/>
      <c r="C22" s="148">
        <v>5</v>
      </c>
      <c r="D22" s="178"/>
      <c r="E22" s="346">
        <v>661.5</v>
      </c>
      <c r="F22" s="346">
        <v>810.6</v>
      </c>
      <c r="G22" s="346">
        <v>724.73777744451127</v>
      </c>
      <c r="H22" s="346">
        <v>2024.8</v>
      </c>
      <c r="I22" s="346">
        <v>409.5</v>
      </c>
      <c r="J22" s="346">
        <v>514.5</v>
      </c>
      <c r="K22" s="346">
        <v>458.97644051860021</v>
      </c>
      <c r="L22" s="346">
        <v>25350.9</v>
      </c>
      <c r="M22" s="346">
        <v>714</v>
      </c>
      <c r="N22" s="346">
        <v>829.5</v>
      </c>
      <c r="O22" s="346">
        <v>749.27310712847361</v>
      </c>
      <c r="P22" s="346">
        <v>4326.8999999999996</v>
      </c>
      <c r="Q22" s="346">
        <v>624.75</v>
      </c>
      <c r="R22" s="346">
        <v>787.5</v>
      </c>
      <c r="S22" s="348">
        <v>655.56569531856178</v>
      </c>
      <c r="T22" s="348">
        <v>21327.5</v>
      </c>
      <c r="V22" s="148"/>
      <c r="W22" s="148"/>
      <c r="X22" s="148"/>
      <c r="Y22" s="148"/>
      <c r="Z22" s="148"/>
      <c r="AA22" s="148"/>
    </row>
    <row r="23" spans="1:27" ht="13.5" customHeight="1" x14ac:dyDescent="0.15">
      <c r="A23" s="148"/>
      <c r="B23" s="349"/>
      <c r="C23" s="166">
        <v>6</v>
      </c>
      <c r="D23" s="179"/>
      <c r="E23" s="350">
        <v>682.5</v>
      </c>
      <c r="F23" s="350">
        <v>787.5</v>
      </c>
      <c r="G23" s="351">
        <v>744.34600347523906</v>
      </c>
      <c r="H23" s="350">
        <v>1696.1</v>
      </c>
      <c r="I23" s="350">
        <v>399</v>
      </c>
      <c r="J23" s="350">
        <v>504</v>
      </c>
      <c r="K23" s="350">
        <v>449.82432881722241</v>
      </c>
      <c r="L23" s="350">
        <v>42434.1</v>
      </c>
      <c r="M23" s="350">
        <v>714</v>
      </c>
      <c r="N23" s="350">
        <v>787.5</v>
      </c>
      <c r="O23" s="350">
        <v>758.8964604002017</v>
      </c>
      <c r="P23" s="350">
        <v>4204.7</v>
      </c>
      <c r="Q23" s="351">
        <v>630</v>
      </c>
      <c r="R23" s="350">
        <v>756</v>
      </c>
      <c r="S23" s="350">
        <v>683.72419951688346</v>
      </c>
      <c r="T23" s="351">
        <v>9998.7999999999993</v>
      </c>
      <c r="V23" s="148"/>
      <c r="W23" s="148"/>
      <c r="X23" s="148"/>
      <c r="Y23" s="148"/>
      <c r="Z23" s="148"/>
      <c r="AA23" s="148"/>
    </row>
    <row r="24" spans="1:27" ht="13.5" customHeight="1" x14ac:dyDescent="0.15">
      <c r="B24" s="173"/>
      <c r="C24" s="354" t="s">
        <v>262</v>
      </c>
      <c r="D24" s="353"/>
      <c r="E24" s="498" t="s">
        <v>350</v>
      </c>
      <c r="F24" s="502"/>
      <c r="G24" s="502"/>
      <c r="H24" s="503"/>
      <c r="I24" s="498" t="s">
        <v>230</v>
      </c>
      <c r="J24" s="502"/>
      <c r="K24" s="502"/>
      <c r="L24" s="503"/>
      <c r="M24" s="172"/>
      <c r="N24" s="148"/>
      <c r="O24" s="148"/>
      <c r="P24" s="148"/>
      <c r="Q24" s="148"/>
      <c r="R24" s="148"/>
      <c r="S24" s="148"/>
      <c r="T24" s="148"/>
      <c r="V24" s="170"/>
      <c r="W24" s="170"/>
      <c r="X24" s="148"/>
      <c r="Y24" s="148"/>
      <c r="Z24" s="148"/>
      <c r="AA24" s="148"/>
    </row>
    <row r="25" spans="1:27" ht="13.5" customHeight="1" x14ac:dyDescent="0.15">
      <c r="B25" s="352" t="s">
        <v>265</v>
      </c>
      <c r="C25" s="430"/>
      <c r="D25" s="337"/>
      <c r="E25" s="499" t="s">
        <v>141</v>
      </c>
      <c r="F25" s="499" t="s">
        <v>96</v>
      </c>
      <c r="G25" s="500" t="s">
        <v>178</v>
      </c>
      <c r="H25" s="499" t="s">
        <v>98</v>
      </c>
      <c r="I25" s="499" t="s">
        <v>141</v>
      </c>
      <c r="J25" s="499" t="s">
        <v>96</v>
      </c>
      <c r="K25" s="500" t="s">
        <v>178</v>
      </c>
      <c r="L25" s="499" t="s">
        <v>98</v>
      </c>
      <c r="M25" s="172"/>
      <c r="N25" s="148"/>
      <c r="O25" s="148"/>
      <c r="P25" s="148"/>
      <c r="Q25" s="148"/>
      <c r="R25" s="148"/>
      <c r="S25" s="148"/>
      <c r="T25" s="347"/>
      <c r="U25" s="148"/>
      <c r="V25" s="170"/>
      <c r="W25" s="170"/>
      <c r="X25" s="148"/>
      <c r="Y25" s="148"/>
      <c r="Z25" s="148"/>
      <c r="AA25" s="148"/>
    </row>
    <row r="26" spans="1:27" ht="13.5" customHeight="1" x14ac:dyDescent="0.15">
      <c r="B26" s="344" t="s">
        <v>0</v>
      </c>
      <c r="C26" s="148">
        <v>20</v>
      </c>
      <c r="D26" s="171" t="s">
        <v>1</v>
      </c>
      <c r="E26" s="346">
        <v>462</v>
      </c>
      <c r="F26" s="346">
        <v>683</v>
      </c>
      <c r="G26" s="346">
        <v>585</v>
      </c>
      <c r="H26" s="346">
        <v>512913</v>
      </c>
      <c r="I26" s="346">
        <v>840</v>
      </c>
      <c r="J26" s="346">
        <v>1019</v>
      </c>
      <c r="K26" s="346">
        <v>926</v>
      </c>
      <c r="L26" s="346">
        <v>25826</v>
      </c>
      <c r="M26" s="172"/>
      <c r="N26" s="148"/>
      <c r="O26" s="148"/>
      <c r="P26" s="148"/>
      <c r="Q26" s="148"/>
      <c r="R26" s="148"/>
      <c r="S26" s="148"/>
      <c r="T26" s="347"/>
      <c r="U26" s="148"/>
      <c r="V26" s="170"/>
      <c r="W26" s="170"/>
      <c r="X26" s="148"/>
      <c r="Y26" s="148"/>
      <c r="Z26" s="148"/>
      <c r="AA26" s="148"/>
    </row>
    <row r="27" spans="1:27" ht="13.5" customHeight="1" x14ac:dyDescent="0.15">
      <c r="B27" s="174"/>
      <c r="C27" s="148">
        <v>21</v>
      </c>
      <c r="D27" s="178"/>
      <c r="E27" s="346">
        <v>388</v>
      </c>
      <c r="F27" s="346">
        <v>599</v>
      </c>
      <c r="G27" s="346">
        <v>474</v>
      </c>
      <c r="H27" s="346">
        <v>631740</v>
      </c>
      <c r="I27" s="346">
        <v>683</v>
      </c>
      <c r="J27" s="346">
        <v>893</v>
      </c>
      <c r="K27" s="346">
        <v>842</v>
      </c>
      <c r="L27" s="346">
        <v>24958</v>
      </c>
      <c r="M27" s="172"/>
      <c r="N27" s="148"/>
      <c r="O27" s="148"/>
      <c r="P27" s="148"/>
      <c r="Q27" s="148"/>
      <c r="R27" s="148"/>
      <c r="S27" s="148"/>
      <c r="T27" s="347"/>
      <c r="U27" s="148"/>
      <c r="V27" s="170"/>
      <c r="W27" s="170"/>
      <c r="X27" s="148"/>
      <c r="Y27" s="148"/>
      <c r="Z27" s="148"/>
      <c r="AA27" s="148"/>
    </row>
    <row r="28" spans="1:27" ht="13.5" customHeight="1" x14ac:dyDescent="0.15">
      <c r="B28" s="174"/>
      <c r="C28" s="148">
        <v>22</v>
      </c>
      <c r="D28" s="178"/>
      <c r="E28" s="346">
        <v>399</v>
      </c>
      <c r="F28" s="346">
        <v>651</v>
      </c>
      <c r="G28" s="346">
        <v>491</v>
      </c>
      <c r="H28" s="346">
        <v>356883</v>
      </c>
      <c r="I28" s="346">
        <v>704</v>
      </c>
      <c r="J28" s="346">
        <v>945</v>
      </c>
      <c r="K28" s="346">
        <v>844</v>
      </c>
      <c r="L28" s="348">
        <v>35811</v>
      </c>
      <c r="M28" s="172"/>
      <c r="N28" s="148"/>
      <c r="O28" s="148"/>
      <c r="P28" s="148"/>
      <c r="Q28" s="148"/>
      <c r="R28" s="148"/>
      <c r="S28" s="148"/>
      <c r="T28" s="347"/>
      <c r="U28" s="148"/>
      <c r="V28" s="170"/>
      <c r="W28" s="170"/>
      <c r="X28" s="148"/>
      <c r="Y28" s="148"/>
      <c r="Z28" s="148"/>
      <c r="AA28" s="148"/>
    </row>
    <row r="29" spans="1:27" ht="13.5" customHeight="1" x14ac:dyDescent="0.15">
      <c r="B29" s="349"/>
      <c r="C29" s="166">
        <v>23</v>
      </c>
      <c r="D29" s="179"/>
      <c r="E29" s="303">
        <v>462</v>
      </c>
      <c r="F29" s="303">
        <v>714</v>
      </c>
      <c r="G29" s="303">
        <v>535.01729826075541</v>
      </c>
      <c r="H29" s="303">
        <v>454782.89999999991</v>
      </c>
      <c r="I29" s="303">
        <v>735</v>
      </c>
      <c r="J29" s="303">
        <v>1029</v>
      </c>
      <c r="K29" s="303">
        <v>886.83511957027008</v>
      </c>
      <c r="L29" s="325">
        <v>38550.700000000004</v>
      </c>
      <c r="M29" s="148"/>
      <c r="N29" s="148"/>
      <c r="O29" s="148"/>
      <c r="P29" s="148"/>
      <c r="Q29" s="148"/>
      <c r="R29" s="148"/>
      <c r="S29" s="148"/>
      <c r="T29" s="347"/>
      <c r="U29" s="148"/>
      <c r="V29" s="148"/>
      <c r="W29" s="148"/>
      <c r="X29" s="148"/>
      <c r="Y29" s="148"/>
      <c r="Z29" s="148"/>
      <c r="AA29" s="148"/>
    </row>
    <row r="30" spans="1:27" ht="13.5" customHeight="1" x14ac:dyDescent="0.15">
      <c r="B30" s="174" t="s">
        <v>266</v>
      </c>
      <c r="C30" s="148">
        <v>6</v>
      </c>
      <c r="D30" s="178" t="s">
        <v>267</v>
      </c>
      <c r="E30" s="346">
        <v>546</v>
      </c>
      <c r="F30" s="346">
        <v>612.15</v>
      </c>
      <c r="G30" s="346">
        <v>562.69607174424573</v>
      </c>
      <c r="H30" s="346">
        <v>40451.800000000003</v>
      </c>
      <c r="I30" s="346">
        <v>871.5</v>
      </c>
      <c r="J30" s="346">
        <v>935.55000000000007</v>
      </c>
      <c r="K30" s="346">
        <v>881.18834608593306</v>
      </c>
      <c r="L30" s="348">
        <v>3211.9</v>
      </c>
      <c r="M30" s="148"/>
      <c r="N30" s="148"/>
      <c r="O30" s="148"/>
      <c r="P30" s="148"/>
      <c r="Q30" s="148"/>
      <c r="R30" s="148"/>
      <c r="S30" s="148"/>
      <c r="T30" s="347"/>
      <c r="U30" s="148"/>
    </row>
    <row r="31" spans="1:27" ht="13.5" customHeight="1" x14ac:dyDescent="0.15">
      <c r="B31" s="174"/>
      <c r="C31" s="148">
        <v>7</v>
      </c>
      <c r="D31" s="178"/>
      <c r="E31" s="346">
        <v>619.5</v>
      </c>
      <c r="F31" s="346">
        <v>682.5</v>
      </c>
      <c r="G31" s="346">
        <v>628.20893924524944</v>
      </c>
      <c r="H31" s="346">
        <v>48270.7</v>
      </c>
      <c r="I31" s="346">
        <v>888.30000000000007</v>
      </c>
      <c r="J31" s="346">
        <v>1029</v>
      </c>
      <c r="K31" s="346">
        <v>980.6011665325824</v>
      </c>
      <c r="L31" s="348">
        <v>3591.6</v>
      </c>
      <c r="M31" s="148"/>
      <c r="N31" s="148"/>
      <c r="O31" s="148"/>
      <c r="P31" s="148"/>
      <c r="Q31" s="148"/>
      <c r="R31" s="148"/>
      <c r="S31" s="148"/>
      <c r="T31" s="148"/>
      <c r="U31" s="148"/>
    </row>
    <row r="32" spans="1:27" ht="13.5" customHeight="1" x14ac:dyDescent="0.15">
      <c r="B32" s="174"/>
      <c r="C32" s="148">
        <v>8</v>
      </c>
      <c r="D32" s="178"/>
      <c r="E32" s="346">
        <v>581.70000000000005</v>
      </c>
      <c r="F32" s="346">
        <v>643.65</v>
      </c>
      <c r="G32" s="346">
        <v>606.1998132835422</v>
      </c>
      <c r="H32" s="346">
        <v>27568.799999999999</v>
      </c>
      <c r="I32" s="346">
        <v>871.5</v>
      </c>
      <c r="J32" s="346">
        <v>976.5</v>
      </c>
      <c r="K32" s="346">
        <v>885.21206755652429</v>
      </c>
      <c r="L32" s="348">
        <v>2997.8</v>
      </c>
      <c r="M32" s="148"/>
      <c r="N32" s="148"/>
      <c r="O32" s="148"/>
      <c r="P32" s="148"/>
      <c r="Q32" s="148"/>
      <c r="R32" s="148"/>
      <c r="S32" s="148"/>
      <c r="T32" s="148"/>
      <c r="U32" s="148"/>
    </row>
    <row r="33" spans="2:20" ht="13.5" customHeight="1" x14ac:dyDescent="0.15">
      <c r="B33" s="174"/>
      <c r="C33" s="148">
        <v>9</v>
      </c>
      <c r="D33" s="178"/>
      <c r="E33" s="346">
        <v>577.5</v>
      </c>
      <c r="F33" s="346">
        <v>657.30000000000007</v>
      </c>
      <c r="G33" s="346">
        <v>595.87824907169386</v>
      </c>
      <c r="H33" s="346">
        <v>27210.2</v>
      </c>
      <c r="I33" s="346">
        <v>903</v>
      </c>
      <c r="J33" s="346">
        <v>959.7</v>
      </c>
      <c r="K33" s="346">
        <v>926.9164417887431</v>
      </c>
      <c r="L33" s="346">
        <v>1985.7</v>
      </c>
      <c r="M33" s="148"/>
      <c r="N33" s="148"/>
      <c r="O33" s="148"/>
      <c r="P33" s="148"/>
      <c r="Q33" s="148"/>
      <c r="R33" s="148"/>
      <c r="S33" s="148"/>
      <c r="T33" s="148"/>
    </row>
    <row r="34" spans="2:20" ht="13.5" customHeight="1" x14ac:dyDescent="0.15">
      <c r="B34" s="174"/>
      <c r="C34" s="148">
        <v>10</v>
      </c>
      <c r="D34" s="178"/>
      <c r="E34" s="346">
        <v>577.5</v>
      </c>
      <c r="F34" s="346">
        <v>619.5</v>
      </c>
      <c r="G34" s="346">
        <v>613.72957157784742</v>
      </c>
      <c r="H34" s="346">
        <v>30463.7</v>
      </c>
      <c r="I34" s="346">
        <v>871.5</v>
      </c>
      <c r="J34" s="346">
        <v>1013.25</v>
      </c>
      <c r="K34" s="346">
        <v>891.83674164962508</v>
      </c>
      <c r="L34" s="348">
        <v>1179.5999999999999</v>
      </c>
      <c r="M34" s="148"/>
      <c r="N34" s="148"/>
      <c r="O34" s="148"/>
      <c r="P34" s="148"/>
      <c r="Q34" s="148"/>
      <c r="R34" s="148"/>
      <c r="S34" s="148"/>
      <c r="T34" s="148"/>
    </row>
    <row r="35" spans="2:20" ht="13.5" customHeight="1" x14ac:dyDescent="0.15">
      <c r="B35" s="174"/>
      <c r="C35" s="148">
        <v>11</v>
      </c>
      <c r="D35" s="178"/>
      <c r="E35" s="346">
        <v>567</v>
      </c>
      <c r="F35" s="346">
        <v>714</v>
      </c>
      <c r="G35" s="346">
        <v>602.50615384615378</v>
      </c>
      <c r="H35" s="346">
        <v>26654.5</v>
      </c>
      <c r="I35" s="346">
        <v>871.5</v>
      </c>
      <c r="J35" s="346">
        <v>971.25</v>
      </c>
      <c r="K35" s="346">
        <v>902.17109317681593</v>
      </c>
      <c r="L35" s="348">
        <v>879.6</v>
      </c>
      <c r="M35" s="148"/>
      <c r="N35" s="148"/>
      <c r="O35" s="148"/>
      <c r="P35" s="148"/>
      <c r="Q35" s="148"/>
      <c r="R35" s="148"/>
      <c r="S35" s="148"/>
      <c r="T35" s="148"/>
    </row>
    <row r="36" spans="2:20" ht="13.5" customHeight="1" x14ac:dyDescent="0.15">
      <c r="B36" s="174"/>
      <c r="C36" s="148">
        <v>12</v>
      </c>
      <c r="D36" s="178"/>
      <c r="E36" s="346">
        <v>483</v>
      </c>
      <c r="F36" s="346">
        <v>564.9</v>
      </c>
      <c r="G36" s="346">
        <v>507.8706486214698</v>
      </c>
      <c r="H36" s="346">
        <v>30231.4</v>
      </c>
      <c r="I36" s="346">
        <v>735</v>
      </c>
      <c r="J36" s="346">
        <v>871.5</v>
      </c>
      <c r="K36" s="346">
        <v>855.01542857142863</v>
      </c>
      <c r="L36" s="346">
        <v>1153.7</v>
      </c>
      <c r="M36" s="148"/>
      <c r="N36" s="148"/>
      <c r="O36" s="148"/>
      <c r="P36" s="148"/>
      <c r="Q36" s="148"/>
      <c r="R36" s="148"/>
      <c r="S36" s="148"/>
      <c r="T36" s="148"/>
    </row>
    <row r="37" spans="2:20" ht="13.5" customHeight="1" x14ac:dyDescent="0.15">
      <c r="B37" s="174" t="s">
        <v>268</v>
      </c>
      <c r="C37" s="148">
        <v>1</v>
      </c>
      <c r="D37" s="178" t="s">
        <v>267</v>
      </c>
      <c r="E37" s="346">
        <v>0</v>
      </c>
      <c r="F37" s="346">
        <v>0</v>
      </c>
      <c r="G37" s="346">
        <v>0</v>
      </c>
      <c r="H37" s="346">
        <v>28026.6</v>
      </c>
      <c r="I37" s="346">
        <v>0</v>
      </c>
      <c r="J37" s="346">
        <v>0</v>
      </c>
      <c r="K37" s="346">
        <v>0</v>
      </c>
      <c r="L37" s="348">
        <v>2144.1999999999998</v>
      </c>
      <c r="M37" s="148"/>
      <c r="N37" s="148"/>
      <c r="O37" s="148"/>
      <c r="P37" s="148"/>
      <c r="Q37" s="148"/>
      <c r="R37" s="148"/>
      <c r="S37" s="148"/>
      <c r="T37" s="148"/>
    </row>
    <row r="38" spans="2:20" ht="13.5" customHeight="1" x14ac:dyDescent="0.15">
      <c r="B38" s="174"/>
      <c r="C38" s="148">
        <v>2</v>
      </c>
      <c r="D38" s="178"/>
      <c r="E38" s="346">
        <v>420</v>
      </c>
      <c r="F38" s="346">
        <v>564.9</v>
      </c>
      <c r="G38" s="346">
        <v>460.79636294319482</v>
      </c>
      <c r="H38" s="346">
        <v>45964.5</v>
      </c>
      <c r="I38" s="346">
        <v>682.5</v>
      </c>
      <c r="J38" s="346">
        <v>871.5</v>
      </c>
      <c r="K38" s="346">
        <v>795.98057256156994</v>
      </c>
      <c r="L38" s="348">
        <v>3140.1</v>
      </c>
      <c r="M38" s="148"/>
      <c r="N38" s="148"/>
      <c r="O38" s="148"/>
      <c r="P38" s="148"/>
      <c r="Q38" s="148"/>
      <c r="R38" s="148"/>
      <c r="S38" s="148"/>
      <c r="T38" s="148"/>
    </row>
    <row r="39" spans="2:20" ht="13.5" customHeight="1" x14ac:dyDescent="0.15">
      <c r="B39" s="174"/>
      <c r="C39" s="148">
        <v>3</v>
      </c>
      <c r="D39" s="178"/>
      <c r="E39" s="346">
        <v>420</v>
      </c>
      <c r="F39" s="346">
        <v>564.9</v>
      </c>
      <c r="G39" s="346">
        <v>461.36536214156155</v>
      </c>
      <c r="H39" s="346">
        <v>40318.699999999997</v>
      </c>
      <c r="I39" s="346">
        <v>682.5</v>
      </c>
      <c r="J39" s="346">
        <v>882</v>
      </c>
      <c r="K39" s="346">
        <v>815.15413292426217</v>
      </c>
      <c r="L39" s="348">
        <v>4099.7</v>
      </c>
      <c r="M39" s="148"/>
      <c r="N39" s="148"/>
      <c r="O39" s="148"/>
      <c r="P39" s="148"/>
      <c r="Q39" s="148"/>
      <c r="R39" s="148"/>
      <c r="S39" s="148"/>
      <c r="T39" s="148"/>
    </row>
    <row r="40" spans="2:20" ht="13.5" customHeight="1" x14ac:dyDescent="0.15">
      <c r="B40" s="174"/>
      <c r="C40" s="148">
        <v>4</v>
      </c>
      <c r="D40" s="178"/>
      <c r="E40" s="346">
        <v>409.5</v>
      </c>
      <c r="F40" s="346">
        <v>551.25</v>
      </c>
      <c r="G40" s="346">
        <v>454.53743232573885</v>
      </c>
      <c r="H40" s="346">
        <v>41420.9</v>
      </c>
      <c r="I40" s="346">
        <v>717.15</v>
      </c>
      <c r="J40" s="346">
        <v>890.40000000000009</v>
      </c>
      <c r="K40" s="346">
        <v>782.03742701253941</v>
      </c>
      <c r="L40" s="348">
        <v>1293</v>
      </c>
      <c r="M40" s="148"/>
      <c r="N40" s="148"/>
      <c r="O40" s="148"/>
      <c r="P40" s="148"/>
      <c r="Q40" s="148"/>
      <c r="R40" s="148"/>
      <c r="S40" s="148"/>
      <c r="T40" s="148"/>
    </row>
    <row r="41" spans="2:20" ht="13.5" customHeight="1" x14ac:dyDescent="0.15">
      <c r="B41" s="174"/>
      <c r="C41" s="148">
        <v>5</v>
      </c>
      <c r="D41" s="178"/>
      <c r="E41" s="346">
        <v>430.5</v>
      </c>
      <c r="F41" s="346">
        <v>550.20000000000005</v>
      </c>
      <c r="G41" s="346">
        <v>462.44836317362314</v>
      </c>
      <c r="H41" s="348">
        <v>74168.7</v>
      </c>
      <c r="I41" s="346">
        <v>656.25</v>
      </c>
      <c r="J41" s="346">
        <v>871.5</v>
      </c>
      <c r="K41" s="346">
        <v>813.81248685704668</v>
      </c>
      <c r="L41" s="348">
        <v>2782.5</v>
      </c>
      <c r="M41" s="148"/>
      <c r="N41" s="148"/>
      <c r="O41" s="148"/>
      <c r="P41" s="148"/>
      <c r="Q41" s="148"/>
      <c r="R41" s="148"/>
      <c r="S41" s="148"/>
      <c r="T41" s="148"/>
    </row>
    <row r="42" spans="2:20" ht="13.5" customHeight="1" x14ac:dyDescent="0.15">
      <c r="B42" s="349"/>
      <c r="C42" s="166">
        <v>6</v>
      </c>
      <c r="D42" s="179"/>
      <c r="E42" s="350">
        <v>409.5</v>
      </c>
      <c r="F42" s="350">
        <v>506.1</v>
      </c>
      <c r="G42" s="350">
        <v>468.93452072370968</v>
      </c>
      <c r="H42" s="350">
        <v>48344.5</v>
      </c>
      <c r="I42" s="350">
        <v>724.5</v>
      </c>
      <c r="J42" s="350">
        <v>840</v>
      </c>
      <c r="K42" s="350">
        <v>790.99246323529405</v>
      </c>
      <c r="L42" s="351">
        <v>2557.6</v>
      </c>
      <c r="M42" s="148"/>
      <c r="N42" s="148"/>
      <c r="O42" s="148"/>
      <c r="P42" s="148"/>
      <c r="Q42" s="148"/>
      <c r="R42" s="148"/>
      <c r="S42" s="148"/>
      <c r="T42" s="148"/>
    </row>
    <row r="43" spans="2:20" ht="3.75" customHeight="1" x14ac:dyDescent="0.15">
      <c r="B43" s="189"/>
      <c r="C43" s="201"/>
      <c r="D43" s="189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</row>
    <row r="44" spans="2:20" ht="12.75" customHeight="1" x14ac:dyDescent="0.15">
      <c r="B44" s="191" t="s">
        <v>108</v>
      </c>
      <c r="C44" s="149" t="s">
        <v>351</v>
      </c>
    </row>
    <row r="45" spans="2:20" ht="12.75" customHeight="1" x14ac:dyDescent="0.15">
      <c r="B45" s="232" t="s">
        <v>111</v>
      </c>
      <c r="C45" s="149" t="s">
        <v>113</v>
      </c>
    </row>
  </sheetData>
  <phoneticPr fontId="6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4"/>
  <sheetViews>
    <sheetView zoomScale="75" zoomScaleNormal="75" workbookViewId="0"/>
  </sheetViews>
  <sheetFormatPr defaultColWidth="7.5" defaultRowHeight="12" x14ac:dyDescent="0.15"/>
  <cols>
    <col min="1" max="1" width="1" style="149" customWidth="1"/>
    <col min="2" max="2" width="5.625" style="149" customWidth="1"/>
    <col min="3" max="3" width="2.875" style="149" customWidth="1"/>
    <col min="4" max="4" width="5.25" style="149" customWidth="1"/>
    <col min="5" max="5" width="4.875" style="149" customWidth="1"/>
    <col min="6" max="7" width="5.875" style="149" customWidth="1"/>
    <col min="8" max="8" width="8.125" style="149" customWidth="1"/>
    <col min="9" max="9" width="6" style="149" customWidth="1"/>
    <col min="10" max="11" width="5.875" style="149" customWidth="1"/>
    <col min="12" max="12" width="8.125" style="149" customWidth="1"/>
    <col min="13" max="13" width="5.375" style="149" customWidth="1"/>
    <col min="14" max="15" width="5.875" style="149" customWidth="1"/>
    <col min="16" max="16" width="8.125" style="149" customWidth="1"/>
    <col min="17" max="17" width="5" style="149" customWidth="1"/>
    <col min="18" max="19" width="5.875" style="149" customWidth="1"/>
    <col min="20" max="20" width="8.125" style="149" customWidth="1"/>
    <col min="21" max="21" width="4.25" style="149" customWidth="1"/>
    <col min="22" max="22" width="5.875" style="149" customWidth="1"/>
    <col min="23" max="23" width="6.75" style="149" customWidth="1"/>
    <col min="24" max="24" width="8.125" style="149" customWidth="1"/>
    <col min="25" max="16384" width="7.5" style="149"/>
  </cols>
  <sheetData>
    <row r="1" spans="2:45" ht="15" customHeight="1" x14ac:dyDescent="0.15">
      <c r="B1" s="362"/>
      <c r="C1" s="362"/>
      <c r="D1" s="362"/>
    </row>
    <row r="2" spans="2:45" ht="12.75" customHeight="1" x14ac:dyDescent="0.15">
      <c r="B2" s="149" t="s">
        <v>352</v>
      </c>
      <c r="C2" s="331"/>
      <c r="D2" s="331"/>
    </row>
    <row r="3" spans="2:45" ht="12.75" customHeight="1" x14ac:dyDescent="0.15">
      <c r="B3" s="331"/>
      <c r="C3" s="331"/>
      <c r="D3" s="331"/>
      <c r="X3" s="150" t="s">
        <v>87</v>
      </c>
    </row>
    <row r="4" spans="2:45" ht="3.75" customHeight="1" x14ac:dyDescent="0.15"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</row>
    <row r="5" spans="2:45" ht="12" customHeight="1" x14ac:dyDescent="0.15">
      <c r="B5" s="311"/>
      <c r="C5" s="461" t="s">
        <v>262</v>
      </c>
      <c r="D5" s="462"/>
      <c r="E5" s="151" t="s">
        <v>353</v>
      </c>
      <c r="F5" s="463"/>
      <c r="G5" s="463"/>
      <c r="H5" s="464"/>
      <c r="I5" s="151" t="s">
        <v>354</v>
      </c>
      <c r="J5" s="463"/>
      <c r="K5" s="463"/>
      <c r="L5" s="464"/>
      <c r="M5" s="151" t="s">
        <v>355</v>
      </c>
      <c r="N5" s="463"/>
      <c r="O5" s="463"/>
      <c r="P5" s="464"/>
      <c r="Q5" s="151" t="s">
        <v>356</v>
      </c>
      <c r="R5" s="463"/>
      <c r="S5" s="463"/>
      <c r="T5" s="464"/>
      <c r="U5" s="151" t="s">
        <v>357</v>
      </c>
      <c r="V5" s="463"/>
      <c r="W5" s="463"/>
      <c r="X5" s="464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</row>
    <row r="6" spans="2:45" ht="12" customHeight="1" x14ac:dyDescent="0.15">
      <c r="B6" s="173"/>
      <c r="C6" s="165"/>
      <c r="D6" s="179"/>
      <c r="E6" s="165"/>
      <c r="F6" s="465"/>
      <c r="G6" s="465"/>
      <c r="H6" s="466"/>
      <c r="I6" s="165"/>
      <c r="J6" s="465"/>
      <c r="K6" s="465"/>
      <c r="L6" s="466"/>
      <c r="M6" s="165"/>
      <c r="N6" s="465"/>
      <c r="O6" s="465"/>
      <c r="P6" s="466"/>
      <c r="Q6" s="165"/>
      <c r="R6" s="465"/>
      <c r="S6" s="465"/>
      <c r="T6" s="466"/>
      <c r="U6" s="165"/>
      <c r="V6" s="465"/>
      <c r="W6" s="465"/>
      <c r="X6" s="466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</row>
    <row r="7" spans="2:45" ht="12" customHeight="1" x14ac:dyDescent="0.15">
      <c r="B7" s="341" t="s">
        <v>320</v>
      </c>
      <c r="C7" s="342"/>
      <c r="D7" s="343"/>
      <c r="E7" s="368" t="s">
        <v>279</v>
      </c>
      <c r="F7" s="368" t="s">
        <v>177</v>
      </c>
      <c r="G7" s="368" t="s">
        <v>280</v>
      </c>
      <c r="H7" s="368" t="s">
        <v>98</v>
      </c>
      <c r="I7" s="368" t="s">
        <v>279</v>
      </c>
      <c r="J7" s="368" t="s">
        <v>177</v>
      </c>
      <c r="K7" s="368" t="s">
        <v>280</v>
      </c>
      <c r="L7" s="368" t="s">
        <v>98</v>
      </c>
      <c r="M7" s="368" t="s">
        <v>279</v>
      </c>
      <c r="N7" s="368" t="s">
        <v>177</v>
      </c>
      <c r="O7" s="368" t="s">
        <v>280</v>
      </c>
      <c r="P7" s="368" t="s">
        <v>98</v>
      </c>
      <c r="Q7" s="368" t="s">
        <v>279</v>
      </c>
      <c r="R7" s="368" t="s">
        <v>177</v>
      </c>
      <c r="S7" s="368" t="s">
        <v>280</v>
      </c>
      <c r="T7" s="368" t="s">
        <v>98</v>
      </c>
      <c r="U7" s="368" t="s">
        <v>279</v>
      </c>
      <c r="V7" s="368" t="s">
        <v>177</v>
      </c>
      <c r="W7" s="368" t="s">
        <v>280</v>
      </c>
      <c r="X7" s="368" t="s">
        <v>98</v>
      </c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2:45" ht="12" customHeight="1" x14ac:dyDescent="0.15">
      <c r="B8" s="165"/>
      <c r="C8" s="166"/>
      <c r="D8" s="179"/>
      <c r="E8" s="369"/>
      <c r="F8" s="369"/>
      <c r="G8" s="369" t="s">
        <v>281</v>
      </c>
      <c r="H8" s="369"/>
      <c r="I8" s="369"/>
      <c r="J8" s="369"/>
      <c r="K8" s="369" t="s">
        <v>281</v>
      </c>
      <c r="L8" s="369"/>
      <c r="M8" s="369"/>
      <c r="N8" s="369"/>
      <c r="O8" s="369" t="s">
        <v>281</v>
      </c>
      <c r="P8" s="369"/>
      <c r="Q8" s="369"/>
      <c r="R8" s="369"/>
      <c r="S8" s="369" t="s">
        <v>281</v>
      </c>
      <c r="T8" s="369"/>
      <c r="U8" s="369"/>
      <c r="V8" s="369"/>
      <c r="W8" s="369" t="s">
        <v>281</v>
      </c>
      <c r="X8" s="369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45" ht="12" customHeight="1" x14ac:dyDescent="0.15">
      <c r="B9" s="344" t="s">
        <v>0</v>
      </c>
      <c r="C9" s="332">
        <v>21</v>
      </c>
      <c r="D9" s="171" t="s">
        <v>1</v>
      </c>
      <c r="E9" s="346">
        <v>578</v>
      </c>
      <c r="F9" s="346">
        <v>735</v>
      </c>
      <c r="G9" s="346">
        <v>650</v>
      </c>
      <c r="H9" s="346">
        <v>217226</v>
      </c>
      <c r="I9" s="346">
        <v>546</v>
      </c>
      <c r="J9" s="346">
        <v>735</v>
      </c>
      <c r="K9" s="346">
        <v>654</v>
      </c>
      <c r="L9" s="346">
        <v>1577725</v>
      </c>
      <c r="M9" s="346">
        <v>578</v>
      </c>
      <c r="N9" s="346">
        <v>777</v>
      </c>
      <c r="O9" s="346">
        <v>686</v>
      </c>
      <c r="P9" s="346">
        <v>716934</v>
      </c>
      <c r="Q9" s="346">
        <v>683</v>
      </c>
      <c r="R9" s="346">
        <v>966</v>
      </c>
      <c r="S9" s="346">
        <v>809</v>
      </c>
      <c r="T9" s="346">
        <v>310678</v>
      </c>
      <c r="U9" s="346">
        <v>557</v>
      </c>
      <c r="V9" s="346">
        <v>693</v>
      </c>
      <c r="W9" s="346">
        <v>638</v>
      </c>
      <c r="X9" s="346">
        <v>716355</v>
      </c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2:45" ht="12" customHeight="1" x14ac:dyDescent="0.15">
      <c r="B10" s="174"/>
      <c r="C10" s="332">
        <v>22</v>
      </c>
      <c r="D10" s="178"/>
      <c r="E10" s="346">
        <v>617</v>
      </c>
      <c r="F10" s="346">
        <v>725</v>
      </c>
      <c r="G10" s="346">
        <v>643</v>
      </c>
      <c r="H10" s="346">
        <v>252963</v>
      </c>
      <c r="I10" s="346">
        <v>599</v>
      </c>
      <c r="J10" s="346">
        <v>756</v>
      </c>
      <c r="K10" s="346">
        <v>643</v>
      </c>
      <c r="L10" s="346">
        <v>1698241</v>
      </c>
      <c r="M10" s="346">
        <v>608</v>
      </c>
      <c r="N10" s="346">
        <v>767</v>
      </c>
      <c r="O10" s="346">
        <v>689</v>
      </c>
      <c r="P10" s="346">
        <v>1134277</v>
      </c>
      <c r="Q10" s="346">
        <v>698</v>
      </c>
      <c r="R10" s="346">
        <v>998</v>
      </c>
      <c r="S10" s="346">
        <v>784</v>
      </c>
      <c r="T10" s="346">
        <v>382904</v>
      </c>
      <c r="U10" s="346">
        <v>557</v>
      </c>
      <c r="V10" s="346">
        <v>698</v>
      </c>
      <c r="W10" s="346">
        <v>630</v>
      </c>
      <c r="X10" s="348">
        <v>584062</v>
      </c>
      <c r="Z10" s="347"/>
      <c r="AA10" s="148"/>
      <c r="AB10" s="148"/>
      <c r="AC10" s="148"/>
      <c r="AD10" s="148"/>
      <c r="AE10" s="148"/>
    </row>
    <row r="11" spans="2:45" ht="12" customHeight="1" x14ac:dyDescent="0.15">
      <c r="B11" s="349"/>
      <c r="C11" s="309">
        <v>23</v>
      </c>
      <c r="D11" s="179"/>
      <c r="E11" s="180">
        <v>570</v>
      </c>
      <c r="F11" s="180">
        <v>690.5</v>
      </c>
      <c r="G11" s="180">
        <v>613.36372261486486</v>
      </c>
      <c r="H11" s="180">
        <v>319403.7</v>
      </c>
      <c r="I11" s="180">
        <v>550</v>
      </c>
      <c r="J11" s="180">
        <v>720</v>
      </c>
      <c r="K11" s="181">
        <v>606.53796834207037</v>
      </c>
      <c r="L11" s="180">
        <v>2013183.9</v>
      </c>
      <c r="M11" s="180">
        <v>580</v>
      </c>
      <c r="N11" s="180">
        <v>750</v>
      </c>
      <c r="O11" s="181">
        <v>650.36998092666477</v>
      </c>
      <c r="P11" s="180">
        <v>1490454.5999999996</v>
      </c>
      <c r="Q11" s="180">
        <v>650</v>
      </c>
      <c r="R11" s="180">
        <v>950</v>
      </c>
      <c r="S11" s="181">
        <v>700.28407590644429</v>
      </c>
      <c r="T11" s="180">
        <v>333918.6999999999</v>
      </c>
      <c r="U11" s="180">
        <v>540</v>
      </c>
      <c r="V11" s="180">
        <v>655</v>
      </c>
      <c r="W11" s="180">
        <v>600.60217827078782</v>
      </c>
      <c r="X11" s="181">
        <v>782112.90000000014</v>
      </c>
      <c r="Z11" s="292"/>
      <c r="AA11" s="170"/>
      <c r="AB11" s="170"/>
      <c r="AC11" s="170"/>
      <c r="AD11" s="170"/>
      <c r="AE11" s="148"/>
    </row>
    <row r="12" spans="2:45" ht="12" customHeight="1" x14ac:dyDescent="0.15">
      <c r="B12" s="174" t="s">
        <v>266</v>
      </c>
      <c r="C12" s="332">
        <v>10</v>
      </c>
      <c r="D12" s="178" t="s">
        <v>300</v>
      </c>
      <c r="E12" s="346">
        <v>630</v>
      </c>
      <c r="F12" s="346">
        <v>710.11500000000001</v>
      </c>
      <c r="G12" s="348">
        <v>653.79247002483794</v>
      </c>
      <c r="H12" s="346">
        <v>28846.6</v>
      </c>
      <c r="I12" s="346">
        <v>603.75</v>
      </c>
      <c r="J12" s="346">
        <v>714</v>
      </c>
      <c r="K12" s="346">
        <v>636.69623851623498</v>
      </c>
      <c r="L12" s="346">
        <v>155513.70000000001</v>
      </c>
      <c r="M12" s="346">
        <v>630</v>
      </c>
      <c r="N12" s="346">
        <v>787.5</v>
      </c>
      <c r="O12" s="346">
        <v>684.96952159410841</v>
      </c>
      <c r="P12" s="346">
        <v>138537.60000000001</v>
      </c>
      <c r="Q12" s="346">
        <v>682.5</v>
      </c>
      <c r="R12" s="346">
        <v>834.75</v>
      </c>
      <c r="S12" s="346">
        <v>733.42425470664728</v>
      </c>
      <c r="T12" s="346">
        <v>33218.699999999997</v>
      </c>
      <c r="U12" s="346">
        <v>608.89499999999998</v>
      </c>
      <c r="V12" s="346">
        <v>687.75</v>
      </c>
      <c r="W12" s="346">
        <v>647.29988259359243</v>
      </c>
      <c r="X12" s="348">
        <v>71227.8</v>
      </c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</row>
    <row r="13" spans="2:45" ht="12" customHeight="1" x14ac:dyDescent="0.15">
      <c r="B13" s="174"/>
      <c r="C13" s="332">
        <v>11</v>
      </c>
      <c r="D13" s="178"/>
      <c r="E13" s="346">
        <v>613.83000000000004</v>
      </c>
      <c r="F13" s="346">
        <v>687.22500000000002</v>
      </c>
      <c r="G13" s="346">
        <v>641.10222856030055</v>
      </c>
      <c r="H13" s="346">
        <v>27090.400000000001</v>
      </c>
      <c r="I13" s="346">
        <v>577.5</v>
      </c>
      <c r="J13" s="346">
        <v>714</v>
      </c>
      <c r="K13" s="346">
        <v>624.81658879179554</v>
      </c>
      <c r="L13" s="346">
        <v>169684.5</v>
      </c>
      <c r="M13" s="346">
        <v>609</v>
      </c>
      <c r="N13" s="346">
        <v>735</v>
      </c>
      <c r="O13" s="346">
        <v>671.26202281718292</v>
      </c>
      <c r="P13" s="346">
        <v>116423.20000000001</v>
      </c>
      <c r="Q13" s="346">
        <v>682.5</v>
      </c>
      <c r="R13" s="346">
        <v>834.75</v>
      </c>
      <c r="S13" s="346">
        <v>735.08898490749755</v>
      </c>
      <c r="T13" s="346">
        <v>30497.8</v>
      </c>
      <c r="U13" s="346">
        <v>609</v>
      </c>
      <c r="V13" s="346">
        <v>675.04499999999996</v>
      </c>
      <c r="W13" s="346">
        <v>646.83586741531735</v>
      </c>
      <c r="X13" s="348">
        <v>48122.3</v>
      </c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</row>
    <row r="14" spans="2:45" ht="12" customHeight="1" x14ac:dyDescent="0.15">
      <c r="B14" s="174"/>
      <c r="C14" s="332">
        <v>12</v>
      </c>
      <c r="D14" s="178"/>
      <c r="E14" s="346">
        <v>598.5</v>
      </c>
      <c r="F14" s="346">
        <v>680.4</v>
      </c>
      <c r="G14" s="346">
        <v>640.54514245690359</v>
      </c>
      <c r="H14" s="346">
        <v>23545.3</v>
      </c>
      <c r="I14" s="346">
        <v>588</v>
      </c>
      <c r="J14" s="346">
        <v>714</v>
      </c>
      <c r="K14" s="346">
        <v>636.52320971591371</v>
      </c>
      <c r="L14" s="346">
        <v>161504.29999999999</v>
      </c>
      <c r="M14" s="346">
        <v>609</v>
      </c>
      <c r="N14" s="346">
        <v>735</v>
      </c>
      <c r="O14" s="346">
        <v>664.61007508939781</v>
      </c>
      <c r="P14" s="346">
        <v>128371.70000000001</v>
      </c>
      <c r="Q14" s="346">
        <v>693</v>
      </c>
      <c r="R14" s="346">
        <v>808.5</v>
      </c>
      <c r="S14" s="346">
        <v>727.32834081833516</v>
      </c>
      <c r="T14" s="346">
        <v>29072.899999999998</v>
      </c>
      <c r="U14" s="346">
        <v>609</v>
      </c>
      <c r="V14" s="346">
        <v>672</v>
      </c>
      <c r="W14" s="346">
        <v>644.77012991144795</v>
      </c>
      <c r="X14" s="348">
        <v>65247.299999999996</v>
      </c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</row>
    <row r="15" spans="2:45" ht="12" customHeight="1" x14ac:dyDescent="0.15">
      <c r="B15" s="174" t="s">
        <v>268</v>
      </c>
      <c r="C15" s="332">
        <v>1</v>
      </c>
      <c r="D15" s="178" t="s">
        <v>300</v>
      </c>
      <c r="E15" s="346">
        <v>619.5</v>
      </c>
      <c r="F15" s="346">
        <v>670.005</v>
      </c>
      <c r="G15" s="346">
        <v>643.22622978225445</v>
      </c>
      <c r="H15" s="346">
        <v>22688.799999999999</v>
      </c>
      <c r="I15" s="346">
        <v>588</v>
      </c>
      <c r="J15" s="346">
        <v>703.5</v>
      </c>
      <c r="K15" s="346">
        <v>627.21021445642248</v>
      </c>
      <c r="L15" s="346">
        <v>145229.30000000002</v>
      </c>
      <c r="M15" s="346">
        <v>619.5</v>
      </c>
      <c r="N15" s="346">
        <v>735</v>
      </c>
      <c r="O15" s="346">
        <v>686.85189626413012</v>
      </c>
      <c r="P15" s="346">
        <v>141856.70000000001</v>
      </c>
      <c r="Q15" s="346">
        <v>695.73</v>
      </c>
      <c r="R15" s="346">
        <v>808.5</v>
      </c>
      <c r="S15" s="346">
        <v>732.70286592133994</v>
      </c>
      <c r="T15" s="346">
        <v>23925.199999999997</v>
      </c>
      <c r="U15" s="346">
        <v>609</v>
      </c>
      <c r="V15" s="346">
        <v>672</v>
      </c>
      <c r="W15" s="346">
        <v>636.41126624649416</v>
      </c>
      <c r="X15" s="348">
        <v>71183.5</v>
      </c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</row>
    <row r="16" spans="2:45" ht="12" customHeight="1" x14ac:dyDescent="0.15">
      <c r="B16" s="174"/>
      <c r="C16" s="332">
        <v>2</v>
      </c>
      <c r="D16" s="178"/>
      <c r="E16" s="346">
        <v>630</v>
      </c>
      <c r="F16" s="346">
        <v>672.52499999999998</v>
      </c>
      <c r="G16" s="346">
        <v>646.13831295088221</v>
      </c>
      <c r="H16" s="346">
        <v>27710.1</v>
      </c>
      <c r="I16" s="346">
        <v>609</v>
      </c>
      <c r="J16" s="346">
        <v>688.59</v>
      </c>
      <c r="K16" s="346">
        <v>632.21378439552723</v>
      </c>
      <c r="L16" s="346">
        <v>159649.40000000002</v>
      </c>
      <c r="M16" s="346">
        <v>640.5</v>
      </c>
      <c r="N16" s="346">
        <v>735</v>
      </c>
      <c r="O16" s="346">
        <v>691.81716824103921</v>
      </c>
      <c r="P16" s="346">
        <v>113978.1</v>
      </c>
      <c r="Q16" s="346">
        <v>703.5</v>
      </c>
      <c r="R16" s="346">
        <v>819</v>
      </c>
      <c r="S16" s="346">
        <v>733.11760309738133</v>
      </c>
      <c r="T16" s="346">
        <v>34138.300000000003</v>
      </c>
      <c r="U16" s="346">
        <v>609</v>
      </c>
      <c r="V16" s="346">
        <v>672</v>
      </c>
      <c r="W16" s="346">
        <v>643.16415895061721</v>
      </c>
      <c r="X16" s="348">
        <v>58534.5</v>
      </c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</row>
    <row r="17" spans="2:45" ht="12" customHeight="1" x14ac:dyDescent="0.15">
      <c r="B17" s="174"/>
      <c r="C17" s="332">
        <v>3</v>
      </c>
      <c r="D17" s="178"/>
      <c r="E17" s="346">
        <v>612.04499999999996</v>
      </c>
      <c r="F17" s="346">
        <v>682.5</v>
      </c>
      <c r="G17" s="346">
        <v>644.11022743844148</v>
      </c>
      <c r="H17" s="346">
        <v>41666</v>
      </c>
      <c r="I17" s="346">
        <v>608.89499999999998</v>
      </c>
      <c r="J17" s="346">
        <v>703.5</v>
      </c>
      <c r="K17" s="346">
        <v>632.0439698917761</v>
      </c>
      <c r="L17" s="346">
        <v>179468.3</v>
      </c>
      <c r="M17" s="346">
        <v>630</v>
      </c>
      <c r="N17" s="346">
        <v>735</v>
      </c>
      <c r="O17" s="346">
        <v>673.55586229525068</v>
      </c>
      <c r="P17" s="346">
        <v>127812.90000000001</v>
      </c>
      <c r="Q17" s="346">
        <v>703.5</v>
      </c>
      <c r="R17" s="346">
        <v>834.75</v>
      </c>
      <c r="S17" s="346">
        <v>730.27550616254564</v>
      </c>
      <c r="T17" s="346">
        <v>39024.199999999997</v>
      </c>
      <c r="U17" s="346">
        <v>609</v>
      </c>
      <c r="V17" s="346">
        <v>651</v>
      </c>
      <c r="W17" s="346">
        <v>632.14264001058393</v>
      </c>
      <c r="X17" s="348">
        <v>65008.800000000003</v>
      </c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</row>
    <row r="18" spans="2:45" ht="12" customHeight="1" x14ac:dyDescent="0.15">
      <c r="B18" s="174"/>
      <c r="C18" s="332">
        <v>4</v>
      </c>
      <c r="D18" s="178"/>
      <c r="E18" s="346">
        <v>618.97500000000002</v>
      </c>
      <c r="F18" s="346">
        <v>682.5</v>
      </c>
      <c r="G18" s="346">
        <v>638.22378813308319</v>
      </c>
      <c r="H18" s="346">
        <v>52325.3</v>
      </c>
      <c r="I18" s="346">
        <v>608.89499999999998</v>
      </c>
      <c r="J18" s="346">
        <v>703.5</v>
      </c>
      <c r="K18" s="346">
        <v>631.19875353165992</v>
      </c>
      <c r="L18" s="346">
        <v>239719.1</v>
      </c>
      <c r="M18" s="346">
        <v>618.97500000000002</v>
      </c>
      <c r="N18" s="346">
        <v>735</v>
      </c>
      <c r="O18" s="346">
        <v>668.36104104739616</v>
      </c>
      <c r="P18" s="346">
        <v>210304.9</v>
      </c>
      <c r="Q18" s="346">
        <v>693</v>
      </c>
      <c r="R18" s="346">
        <v>840</v>
      </c>
      <c r="S18" s="346">
        <v>725.65837781430321</v>
      </c>
      <c r="T18" s="346">
        <v>52627.899999999994</v>
      </c>
      <c r="U18" s="346">
        <v>609</v>
      </c>
      <c r="V18" s="346">
        <v>735</v>
      </c>
      <c r="W18" s="346">
        <v>653.12595597373979</v>
      </c>
      <c r="X18" s="348">
        <v>65854.399999999994</v>
      </c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</row>
    <row r="19" spans="2:45" ht="12" customHeight="1" x14ac:dyDescent="0.15">
      <c r="B19" s="174"/>
      <c r="C19" s="332">
        <v>5</v>
      </c>
      <c r="D19" s="178"/>
      <c r="E19" s="346">
        <v>609</v>
      </c>
      <c r="F19" s="346">
        <v>682.5</v>
      </c>
      <c r="G19" s="348">
        <v>634.93991976831239</v>
      </c>
      <c r="H19" s="346">
        <v>62371</v>
      </c>
      <c r="I19" s="346">
        <v>608.89499999999998</v>
      </c>
      <c r="J19" s="346">
        <v>703.5</v>
      </c>
      <c r="K19" s="346">
        <v>635.68427866961372</v>
      </c>
      <c r="L19" s="346">
        <v>298193.30000000005</v>
      </c>
      <c r="M19" s="346">
        <v>619.5</v>
      </c>
      <c r="N19" s="346">
        <v>714</v>
      </c>
      <c r="O19" s="346">
        <v>648.51070452914701</v>
      </c>
      <c r="P19" s="346">
        <v>230460.2</v>
      </c>
      <c r="Q19" s="346">
        <v>682.5</v>
      </c>
      <c r="R19" s="346">
        <v>840</v>
      </c>
      <c r="S19" s="346">
        <v>725.47982434458413</v>
      </c>
      <c r="T19" s="346">
        <v>51227.8</v>
      </c>
      <c r="U19" s="346">
        <v>630</v>
      </c>
      <c r="V19" s="346">
        <v>714</v>
      </c>
      <c r="W19" s="346">
        <v>658.66543306315509</v>
      </c>
      <c r="X19" s="348">
        <v>81922.299999999988</v>
      </c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</row>
    <row r="20" spans="2:45" ht="12" customHeight="1" x14ac:dyDescent="0.15">
      <c r="B20" s="349"/>
      <c r="C20" s="309">
        <v>6</v>
      </c>
      <c r="D20" s="179"/>
      <c r="E20" s="350">
        <v>598.5</v>
      </c>
      <c r="F20" s="350">
        <v>696.8850000000001</v>
      </c>
      <c r="G20" s="351">
        <v>636.47817902670317</v>
      </c>
      <c r="H20" s="350">
        <v>59098.8</v>
      </c>
      <c r="I20" s="350">
        <v>588</v>
      </c>
      <c r="J20" s="350">
        <v>693</v>
      </c>
      <c r="K20" s="350">
        <v>630.59017919617497</v>
      </c>
      <c r="L20" s="350">
        <v>233526.9</v>
      </c>
      <c r="M20" s="350">
        <v>609</v>
      </c>
      <c r="N20" s="350">
        <v>735</v>
      </c>
      <c r="O20" s="350">
        <v>650.66020516999674</v>
      </c>
      <c r="P20" s="350">
        <v>197802.5</v>
      </c>
      <c r="Q20" s="350">
        <v>682.5</v>
      </c>
      <c r="R20" s="350">
        <v>840</v>
      </c>
      <c r="S20" s="350">
        <v>726.39913148548851</v>
      </c>
      <c r="T20" s="350">
        <v>44003.100000000006</v>
      </c>
      <c r="U20" s="350">
        <v>577.5</v>
      </c>
      <c r="V20" s="350">
        <v>682.5</v>
      </c>
      <c r="W20" s="350">
        <v>649.25852761611554</v>
      </c>
      <c r="X20" s="351">
        <v>70591.899999999994</v>
      </c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</row>
    <row r="21" spans="2:45" ht="12" customHeight="1" x14ac:dyDescent="0.15">
      <c r="B21" s="468"/>
      <c r="C21" s="469"/>
      <c r="D21" s="384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</row>
    <row r="22" spans="2:45" ht="12" customHeight="1" x14ac:dyDescent="0.15">
      <c r="B22" s="486"/>
      <c r="C22" s="487"/>
      <c r="D22" s="382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</row>
    <row r="23" spans="2:45" ht="12" customHeight="1" x14ac:dyDescent="0.15">
      <c r="B23" s="470">
        <v>41061</v>
      </c>
      <c r="C23" s="471"/>
      <c r="D23" s="388">
        <v>41075</v>
      </c>
      <c r="E23" s="346">
        <v>598.5</v>
      </c>
      <c r="F23" s="346">
        <v>696.8850000000001</v>
      </c>
      <c r="G23" s="346">
        <v>637.92164668238638</v>
      </c>
      <c r="H23" s="346">
        <v>31518.1</v>
      </c>
      <c r="I23" s="346">
        <v>588</v>
      </c>
      <c r="J23" s="346">
        <v>693</v>
      </c>
      <c r="K23" s="346">
        <v>630.37362673871257</v>
      </c>
      <c r="L23" s="346">
        <v>116000.9</v>
      </c>
      <c r="M23" s="346">
        <v>618.97500000000002</v>
      </c>
      <c r="N23" s="346">
        <v>735</v>
      </c>
      <c r="O23" s="346">
        <v>650.14656642116745</v>
      </c>
      <c r="P23" s="346">
        <v>104344</v>
      </c>
      <c r="Q23" s="346">
        <v>682.5</v>
      </c>
      <c r="R23" s="346">
        <v>840</v>
      </c>
      <c r="S23" s="346">
        <v>728.07573775804804</v>
      </c>
      <c r="T23" s="346">
        <v>22814.2</v>
      </c>
      <c r="U23" s="346">
        <v>630</v>
      </c>
      <c r="V23" s="346">
        <v>682.5</v>
      </c>
      <c r="W23" s="346">
        <v>657.91264372828641</v>
      </c>
      <c r="X23" s="346">
        <v>41635.1</v>
      </c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</row>
    <row r="24" spans="2:45" ht="12" customHeight="1" x14ac:dyDescent="0.15">
      <c r="B24" s="470">
        <v>41078</v>
      </c>
      <c r="C24" s="471"/>
      <c r="D24" s="388">
        <v>41089</v>
      </c>
      <c r="E24" s="346">
        <v>598.5</v>
      </c>
      <c r="F24" s="346">
        <v>682.5</v>
      </c>
      <c r="G24" s="346">
        <v>634.52131688317593</v>
      </c>
      <c r="H24" s="346">
        <v>27580.7</v>
      </c>
      <c r="I24" s="346">
        <v>588</v>
      </c>
      <c r="J24" s="346">
        <v>693</v>
      </c>
      <c r="K24" s="346">
        <v>630.80721734978579</v>
      </c>
      <c r="L24" s="346">
        <v>117526</v>
      </c>
      <c r="M24" s="346">
        <v>609</v>
      </c>
      <c r="N24" s="346">
        <v>735</v>
      </c>
      <c r="O24" s="346">
        <v>651.15779142030783</v>
      </c>
      <c r="P24" s="346">
        <v>93458.5</v>
      </c>
      <c r="Q24" s="346">
        <v>682.5</v>
      </c>
      <c r="R24" s="346">
        <v>840</v>
      </c>
      <c r="S24" s="346">
        <v>724.33055567456381</v>
      </c>
      <c r="T24" s="346">
        <v>21188.9</v>
      </c>
      <c r="U24" s="346">
        <v>577.5</v>
      </c>
      <c r="V24" s="346">
        <v>682.5</v>
      </c>
      <c r="W24" s="346">
        <v>642.28667678987551</v>
      </c>
      <c r="X24" s="346">
        <v>28956.799999999999</v>
      </c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</row>
    <row r="25" spans="2:45" ht="12" customHeight="1" x14ac:dyDescent="0.15">
      <c r="B25" s="472"/>
      <c r="C25" s="473"/>
      <c r="D25" s="393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1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</row>
    <row r="26" spans="2:45" ht="12" customHeight="1" x14ac:dyDescent="0.15">
      <c r="B26" s="173"/>
      <c r="C26" s="488" t="s">
        <v>262</v>
      </c>
      <c r="D26" s="489"/>
      <c r="E26" s="172" t="s">
        <v>358</v>
      </c>
      <c r="F26" s="333"/>
      <c r="G26" s="333"/>
      <c r="H26" s="490"/>
      <c r="I26" s="172" t="s">
        <v>359</v>
      </c>
      <c r="J26" s="333"/>
      <c r="K26" s="333"/>
      <c r="L26" s="490"/>
      <c r="M26" s="172" t="s">
        <v>360</v>
      </c>
      <c r="N26" s="333"/>
      <c r="O26" s="333"/>
      <c r="P26" s="490"/>
      <c r="Q26" s="172" t="s">
        <v>361</v>
      </c>
      <c r="R26" s="333"/>
      <c r="S26" s="333"/>
      <c r="T26" s="490"/>
      <c r="U26" s="172" t="s">
        <v>362</v>
      </c>
      <c r="V26" s="333"/>
      <c r="W26" s="333"/>
      <c r="X26" s="490"/>
      <c r="Z26" s="292"/>
      <c r="AA26" s="292"/>
      <c r="AB26" s="292"/>
      <c r="AC26" s="292"/>
      <c r="AD26" s="292"/>
      <c r="AE26" s="292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</row>
    <row r="27" spans="2:45" ht="12" customHeight="1" x14ac:dyDescent="0.15">
      <c r="B27" s="173"/>
      <c r="C27" s="165"/>
      <c r="D27" s="179"/>
      <c r="E27" s="165"/>
      <c r="F27" s="465"/>
      <c r="G27" s="465"/>
      <c r="H27" s="466"/>
      <c r="I27" s="165"/>
      <c r="J27" s="465"/>
      <c r="K27" s="465"/>
      <c r="L27" s="466"/>
      <c r="M27" s="165"/>
      <c r="N27" s="465"/>
      <c r="O27" s="465"/>
      <c r="P27" s="466"/>
      <c r="Q27" s="165"/>
      <c r="R27" s="465"/>
      <c r="S27" s="465"/>
      <c r="T27" s="466"/>
      <c r="U27" s="165"/>
      <c r="V27" s="465"/>
      <c r="W27" s="465"/>
      <c r="X27" s="466"/>
      <c r="Z27" s="170"/>
      <c r="AA27" s="170"/>
      <c r="AB27" s="170"/>
      <c r="AC27" s="170"/>
      <c r="AD27" s="170"/>
      <c r="AE27" s="170"/>
    </row>
    <row r="28" spans="2:45" ht="12" customHeight="1" x14ac:dyDescent="0.15">
      <c r="B28" s="341" t="s">
        <v>320</v>
      </c>
      <c r="C28" s="342"/>
      <c r="D28" s="343"/>
      <c r="E28" s="368" t="s">
        <v>279</v>
      </c>
      <c r="F28" s="368" t="s">
        <v>177</v>
      </c>
      <c r="G28" s="368" t="s">
        <v>280</v>
      </c>
      <c r="H28" s="368" t="s">
        <v>98</v>
      </c>
      <c r="I28" s="368" t="s">
        <v>279</v>
      </c>
      <c r="J28" s="368" t="s">
        <v>177</v>
      </c>
      <c r="K28" s="368" t="s">
        <v>280</v>
      </c>
      <c r="L28" s="368" t="s">
        <v>98</v>
      </c>
      <c r="M28" s="368" t="s">
        <v>279</v>
      </c>
      <c r="N28" s="368" t="s">
        <v>177</v>
      </c>
      <c r="O28" s="368" t="s">
        <v>280</v>
      </c>
      <c r="P28" s="368" t="s">
        <v>98</v>
      </c>
      <c r="Q28" s="368" t="s">
        <v>279</v>
      </c>
      <c r="R28" s="368" t="s">
        <v>177</v>
      </c>
      <c r="S28" s="368" t="s">
        <v>280</v>
      </c>
      <c r="T28" s="368" t="s">
        <v>98</v>
      </c>
      <c r="U28" s="368" t="s">
        <v>279</v>
      </c>
      <c r="V28" s="368" t="s">
        <v>177</v>
      </c>
      <c r="W28" s="368" t="s">
        <v>280</v>
      </c>
      <c r="X28" s="368" t="s">
        <v>98</v>
      </c>
      <c r="Z28" s="170"/>
      <c r="AA28" s="170"/>
      <c r="AB28" s="170"/>
      <c r="AC28" s="170"/>
      <c r="AD28" s="170"/>
      <c r="AE28" s="170"/>
    </row>
    <row r="29" spans="2:45" ht="12" customHeight="1" x14ac:dyDescent="0.15">
      <c r="B29" s="165"/>
      <c r="C29" s="166"/>
      <c r="D29" s="179"/>
      <c r="E29" s="369"/>
      <c r="F29" s="369"/>
      <c r="G29" s="369" t="s">
        <v>281</v>
      </c>
      <c r="H29" s="369"/>
      <c r="I29" s="369"/>
      <c r="J29" s="369"/>
      <c r="K29" s="369" t="s">
        <v>281</v>
      </c>
      <c r="L29" s="369"/>
      <c r="M29" s="369"/>
      <c r="N29" s="369"/>
      <c r="O29" s="369" t="s">
        <v>281</v>
      </c>
      <c r="P29" s="369"/>
      <c r="Q29" s="369"/>
      <c r="R29" s="369"/>
      <c r="S29" s="369" t="s">
        <v>281</v>
      </c>
      <c r="T29" s="369"/>
      <c r="U29" s="369"/>
      <c r="V29" s="369"/>
      <c r="W29" s="369" t="s">
        <v>281</v>
      </c>
      <c r="X29" s="369"/>
      <c r="Z29" s="170"/>
      <c r="AA29" s="170"/>
      <c r="AB29" s="170"/>
      <c r="AC29" s="170"/>
      <c r="AD29" s="170"/>
      <c r="AE29" s="170"/>
    </row>
    <row r="30" spans="2:45" ht="12" customHeight="1" x14ac:dyDescent="0.15">
      <c r="B30" s="344" t="s">
        <v>0</v>
      </c>
      <c r="C30" s="332">
        <v>21</v>
      </c>
      <c r="D30" s="171" t="s">
        <v>1</v>
      </c>
      <c r="E30" s="346">
        <v>588</v>
      </c>
      <c r="F30" s="346">
        <v>784</v>
      </c>
      <c r="G30" s="346">
        <v>671</v>
      </c>
      <c r="H30" s="346">
        <v>262405</v>
      </c>
      <c r="I30" s="346">
        <v>609</v>
      </c>
      <c r="J30" s="346">
        <v>819</v>
      </c>
      <c r="K30" s="346">
        <v>730</v>
      </c>
      <c r="L30" s="346">
        <v>895105</v>
      </c>
      <c r="M30" s="346">
        <v>820</v>
      </c>
      <c r="N30" s="346">
        <v>1050</v>
      </c>
      <c r="O30" s="346">
        <v>916</v>
      </c>
      <c r="P30" s="346">
        <v>244285</v>
      </c>
      <c r="Q30" s="346">
        <v>420</v>
      </c>
      <c r="R30" s="346">
        <v>662</v>
      </c>
      <c r="S30" s="346">
        <v>545</v>
      </c>
      <c r="T30" s="346">
        <v>453185</v>
      </c>
      <c r="U30" s="346">
        <v>474</v>
      </c>
      <c r="V30" s="346">
        <v>641</v>
      </c>
      <c r="W30" s="346">
        <v>570</v>
      </c>
      <c r="X30" s="346">
        <v>498908</v>
      </c>
      <c r="Z30" s="170"/>
      <c r="AA30" s="170"/>
      <c r="AB30" s="170"/>
      <c r="AC30" s="170"/>
      <c r="AD30" s="170"/>
      <c r="AE30" s="170"/>
    </row>
    <row r="31" spans="2:45" ht="12" customHeight="1" x14ac:dyDescent="0.15">
      <c r="B31" s="174"/>
      <c r="C31" s="332">
        <v>22</v>
      </c>
      <c r="D31" s="178"/>
      <c r="E31" s="346">
        <v>609</v>
      </c>
      <c r="F31" s="346">
        <v>773</v>
      </c>
      <c r="G31" s="346">
        <v>657</v>
      </c>
      <c r="H31" s="346">
        <v>290686</v>
      </c>
      <c r="I31" s="346">
        <v>630</v>
      </c>
      <c r="J31" s="346">
        <v>788</v>
      </c>
      <c r="K31" s="346">
        <v>719</v>
      </c>
      <c r="L31" s="346">
        <v>1396721</v>
      </c>
      <c r="M31" s="346">
        <v>840</v>
      </c>
      <c r="N31" s="346">
        <v>1050</v>
      </c>
      <c r="O31" s="346">
        <v>908</v>
      </c>
      <c r="P31" s="346">
        <v>176342</v>
      </c>
      <c r="Q31" s="346">
        <v>441</v>
      </c>
      <c r="R31" s="346">
        <v>620</v>
      </c>
      <c r="S31" s="346">
        <v>521</v>
      </c>
      <c r="T31" s="346">
        <v>538530</v>
      </c>
      <c r="U31" s="346">
        <v>507</v>
      </c>
      <c r="V31" s="346">
        <v>601</v>
      </c>
      <c r="W31" s="346">
        <v>561</v>
      </c>
      <c r="X31" s="348">
        <v>354746</v>
      </c>
      <c r="Z31" s="148"/>
      <c r="AA31" s="148"/>
      <c r="AB31" s="148"/>
      <c r="AC31" s="148"/>
      <c r="AD31" s="148"/>
      <c r="AE31" s="148"/>
    </row>
    <row r="32" spans="2:45" ht="12" customHeight="1" x14ac:dyDescent="0.15">
      <c r="B32" s="349"/>
      <c r="C32" s="309">
        <v>23</v>
      </c>
      <c r="D32" s="179"/>
      <c r="E32" s="180">
        <v>598.5</v>
      </c>
      <c r="F32" s="180">
        <v>725.02499999999998</v>
      </c>
      <c r="G32" s="180">
        <v>644.03190874560812</v>
      </c>
      <c r="H32" s="180">
        <v>361038.50000000006</v>
      </c>
      <c r="I32" s="180">
        <v>577.5</v>
      </c>
      <c r="J32" s="180">
        <v>756</v>
      </c>
      <c r="K32" s="180">
        <v>636.86486675917388</v>
      </c>
      <c r="L32" s="180">
        <v>1911631.9</v>
      </c>
      <c r="M32" s="180">
        <v>609</v>
      </c>
      <c r="N32" s="180">
        <v>787.5</v>
      </c>
      <c r="O32" s="180">
        <v>682.88847997299808</v>
      </c>
      <c r="P32" s="180">
        <v>200673.1</v>
      </c>
      <c r="Q32" s="180">
        <v>682.5</v>
      </c>
      <c r="R32" s="180">
        <v>997.5</v>
      </c>
      <c r="S32" s="180">
        <v>735.29827970176655</v>
      </c>
      <c r="T32" s="180">
        <v>495699.1</v>
      </c>
      <c r="U32" s="180">
        <v>567</v>
      </c>
      <c r="V32" s="180">
        <v>687.75</v>
      </c>
      <c r="W32" s="180">
        <v>630.6322871843272</v>
      </c>
      <c r="X32" s="181">
        <v>82064.899999999994</v>
      </c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</row>
    <row r="33" spans="2:45" ht="12" customHeight="1" x14ac:dyDescent="0.15">
      <c r="B33" s="174" t="s">
        <v>266</v>
      </c>
      <c r="C33" s="332">
        <v>10</v>
      </c>
      <c r="D33" s="178" t="s">
        <v>300</v>
      </c>
      <c r="E33" s="346">
        <v>619.5</v>
      </c>
      <c r="F33" s="346">
        <v>714</v>
      </c>
      <c r="G33" s="346">
        <v>655.43997544235276</v>
      </c>
      <c r="H33" s="346">
        <v>36012.1</v>
      </c>
      <c r="I33" s="346">
        <v>651</v>
      </c>
      <c r="J33" s="346">
        <v>819</v>
      </c>
      <c r="K33" s="346">
        <v>719.85183944467008</v>
      </c>
      <c r="L33" s="346">
        <v>163736.6</v>
      </c>
      <c r="M33" s="346">
        <v>766.5</v>
      </c>
      <c r="N33" s="346">
        <v>978.495</v>
      </c>
      <c r="O33" s="346">
        <v>899.81642836741253</v>
      </c>
      <c r="P33" s="346">
        <v>17092.599999999999</v>
      </c>
      <c r="Q33" s="346">
        <v>504</v>
      </c>
      <c r="R33" s="346">
        <v>598.5</v>
      </c>
      <c r="S33" s="346">
        <v>536.83380319901858</v>
      </c>
      <c r="T33" s="346">
        <v>37877.599999999999</v>
      </c>
      <c r="U33" s="346">
        <v>531.40500000000009</v>
      </c>
      <c r="V33" s="346">
        <v>682.5</v>
      </c>
      <c r="W33" s="346">
        <v>590.54519632935887</v>
      </c>
      <c r="X33" s="348">
        <v>5645.4</v>
      </c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</row>
    <row r="34" spans="2:45" ht="12" customHeight="1" x14ac:dyDescent="0.15">
      <c r="B34" s="174"/>
      <c r="C34" s="332">
        <v>11</v>
      </c>
      <c r="D34" s="178"/>
      <c r="E34" s="346">
        <v>630</v>
      </c>
      <c r="F34" s="346">
        <v>714</v>
      </c>
      <c r="G34" s="346">
        <v>653.78681481341368</v>
      </c>
      <c r="H34" s="346">
        <v>30509.599999999999</v>
      </c>
      <c r="I34" s="346">
        <v>640.5</v>
      </c>
      <c r="J34" s="346">
        <v>840</v>
      </c>
      <c r="K34" s="346">
        <v>716.53099147729893</v>
      </c>
      <c r="L34" s="346">
        <v>143976.6</v>
      </c>
      <c r="M34" s="346">
        <v>787.5</v>
      </c>
      <c r="N34" s="346">
        <v>960.01499999999999</v>
      </c>
      <c r="O34" s="346">
        <v>892.54818276776382</v>
      </c>
      <c r="P34" s="346">
        <v>13290.6</v>
      </c>
      <c r="Q34" s="346">
        <v>504</v>
      </c>
      <c r="R34" s="346">
        <v>546</v>
      </c>
      <c r="S34" s="346">
        <v>516.74504874897218</v>
      </c>
      <c r="T34" s="346">
        <v>54102.799999999996</v>
      </c>
      <c r="U34" s="346">
        <v>588</v>
      </c>
      <c r="V34" s="346">
        <v>619.5</v>
      </c>
      <c r="W34" s="346">
        <v>599.52239532619285</v>
      </c>
      <c r="X34" s="348">
        <v>10836.6</v>
      </c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</row>
    <row r="35" spans="2:45" ht="12" customHeight="1" x14ac:dyDescent="0.15">
      <c r="B35" s="174"/>
      <c r="C35" s="332">
        <v>12</v>
      </c>
      <c r="D35" s="178"/>
      <c r="E35" s="346">
        <v>619.5</v>
      </c>
      <c r="F35" s="346">
        <v>714</v>
      </c>
      <c r="G35" s="346">
        <v>658.28424467626269</v>
      </c>
      <c r="H35" s="346">
        <v>30744.800000000003</v>
      </c>
      <c r="I35" s="346">
        <v>660.03000000000009</v>
      </c>
      <c r="J35" s="346">
        <v>819</v>
      </c>
      <c r="K35" s="346">
        <v>716.99356533819775</v>
      </c>
      <c r="L35" s="346">
        <v>147866.20000000001</v>
      </c>
      <c r="M35" s="346">
        <v>800.52</v>
      </c>
      <c r="N35" s="346">
        <v>959.91000000000008</v>
      </c>
      <c r="O35" s="346">
        <v>888.7033732378618</v>
      </c>
      <c r="P35" s="346">
        <v>14337.599999999999</v>
      </c>
      <c r="Q35" s="346">
        <v>504</v>
      </c>
      <c r="R35" s="346">
        <v>535.5</v>
      </c>
      <c r="S35" s="346">
        <v>512.8766143234518</v>
      </c>
      <c r="T35" s="346">
        <v>66595.600000000006</v>
      </c>
      <c r="U35" s="346">
        <v>504</v>
      </c>
      <c r="V35" s="346">
        <v>619.5</v>
      </c>
      <c r="W35" s="346">
        <v>553.553724137931</v>
      </c>
      <c r="X35" s="348">
        <v>3503.9</v>
      </c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</row>
    <row r="36" spans="2:45" ht="12" customHeight="1" x14ac:dyDescent="0.15">
      <c r="B36" s="174" t="s">
        <v>268</v>
      </c>
      <c r="C36" s="332">
        <v>1</v>
      </c>
      <c r="D36" s="178" t="s">
        <v>300</v>
      </c>
      <c r="E36" s="346">
        <v>619.5</v>
      </c>
      <c r="F36" s="346">
        <v>714</v>
      </c>
      <c r="G36" s="346">
        <v>661.95033142831051</v>
      </c>
      <c r="H36" s="346">
        <v>28452.300000000003</v>
      </c>
      <c r="I36" s="348">
        <v>661.5</v>
      </c>
      <c r="J36" s="346">
        <v>819</v>
      </c>
      <c r="K36" s="346">
        <v>718.29557439959046</v>
      </c>
      <c r="L36" s="346">
        <v>175967.5</v>
      </c>
      <c r="M36" s="346">
        <v>844.72500000000002</v>
      </c>
      <c r="N36" s="346">
        <v>977.02500000000009</v>
      </c>
      <c r="O36" s="348">
        <v>896.44762823422604</v>
      </c>
      <c r="P36" s="346">
        <v>13949.6</v>
      </c>
      <c r="Q36" s="346">
        <v>500.95500000000004</v>
      </c>
      <c r="R36" s="346">
        <v>546</v>
      </c>
      <c r="S36" s="346">
        <v>514.23202637676002</v>
      </c>
      <c r="T36" s="346">
        <v>18332.899999999998</v>
      </c>
      <c r="U36" s="346">
        <v>588</v>
      </c>
      <c r="V36" s="346">
        <v>619.5</v>
      </c>
      <c r="W36" s="346">
        <v>604.73074991630392</v>
      </c>
      <c r="X36" s="348">
        <v>4535.8</v>
      </c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</row>
    <row r="37" spans="2:45" ht="12" customHeight="1" x14ac:dyDescent="0.15">
      <c r="B37" s="174"/>
      <c r="C37" s="332">
        <v>2</v>
      </c>
      <c r="D37" s="178"/>
      <c r="E37" s="346">
        <v>630</v>
      </c>
      <c r="F37" s="346">
        <v>739.93500000000006</v>
      </c>
      <c r="G37" s="346">
        <v>666.0065768223709</v>
      </c>
      <c r="H37" s="346">
        <v>29328.400000000001</v>
      </c>
      <c r="I37" s="346">
        <v>660.03000000000009</v>
      </c>
      <c r="J37" s="346">
        <v>787.5</v>
      </c>
      <c r="K37" s="346">
        <v>718.34266241482203</v>
      </c>
      <c r="L37" s="346">
        <v>125748.5</v>
      </c>
      <c r="M37" s="346">
        <v>871.5</v>
      </c>
      <c r="N37" s="346">
        <v>971.14499999999998</v>
      </c>
      <c r="O37" s="346">
        <v>903.59112134166423</v>
      </c>
      <c r="P37" s="346">
        <v>10381</v>
      </c>
      <c r="Q37" s="346">
        <v>491.61</v>
      </c>
      <c r="R37" s="346">
        <v>546</v>
      </c>
      <c r="S37" s="346">
        <v>507.2492135616917</v>
      </c>
      <c r="T37" s="346">
        <v>23132.2</v>
      </c>
      <c r="U37" s="346">
        <v>588</v>
      </c>
      <c r="V37" s="346">
        <v>619.5</v>
      </c>
      <c r="W37" s="346">
        <v>597.93671199011135</v>
      </c>
      <c r="X37" s="348">
        <v>3769</v>
      </c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7"/>
      <c r="AM37" s="347"/>
      <c r="AN37" s="347"/>
      <c r="AO37" s="347"/>
      <c r="AP37" s="347"/>
      <c r="AQ37" s="347"/>
      <c r="AR37" s="347"/>
      <c r="AS37" s="347"/>
    </row>
    <row r="38" spans="2:45" ht="12" customHeight="1" x14ac:dyDescent="0.15">
      <c r="B38" s="174"/>
      <c r="C38" s="332">
        <v>3</v>
      </c>
      <c r="D38" s="178"/>
      <c r="E38" s="346">
        <v>630</v>
      </c>
      <c r="F38" s="346">
        <v>735</v>
      </c>
      <c r="G38" s="346">
        <v>658.93845404352055</v>
      </c>
      <c r="H38" s="346">
        <v>35837.600000000006</v>
      </c>
      <c r="I38" s="346">
        <v>662.86500000000001</v>
      </c>
      <c r="J38" s="346">
        <v>819</v>
      </c>
      <c r="K38" s="346">
        <v>718.94182344015132</v>
      </c>
      <c r="L38" s="346">
        <v>104907.8</v>
      </c>
      <c r="M38" s="346">
        <v>844.72500000000002</v>
      </c>
      <c r="N38" s="346">
        <v>997.5</v>
      </c>
      <c r="O38" s="346">
        <v>911.50159216166514</v>
      </c>
      <c r="P38" s="346">
        <v>9854</v>
      </c>
      <c r="Q38" s="346">
        <v>451.39499999999998</v>
      </c>
      <c r="R38" s="346">
        <v>542.22</v>
      </c>
      <c r="S38" s="346">
        <v>483.97098519090912</v>
      </c>
      <c r="T38" s="346">
        <v>35336.9</v>
      </c>
      <c r="U38" s="346">
        <v>493.5</v>
      </c>
      <c r="V38" s="346">
        <v>619.5</v>
      </c>
      <c r="W38" s="346">
        <v>543.69128658951661</v>
      </c>
      <c r="X38" s="348">
        <v>6632</v>
      </c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7"/>
      <c r="AS38" s="347"/>
    </row>
    <row r="39" spans="2:45" ht="12" customHeight="1" x14ac:dyDescent="0.15">
      <c r="B39" s="174"/>
      <c r="C39" s="332">
        <v>4</v>
      </c>
      <c r="D39" s="178"/>
      <c r="E39" s="346">
        <v>640.5</v>
      </c>
      <c r="F39" s="346">
        <v>714</v>
      </c>
      <c r="G39" s="346">
        <v>662.11900277412769</v>
      </c>
      <c r="H39" s="346">
        <v>66276.600000000006</v>
      </c>
      <c r="I39" s="346">
        <v>650.89499999999998</v>
      </c>
      <c r="J39" s="346">
        <v>819</v>
      </c>
      <c r="K39" s="346">
        <v>713.56684894477507</v>
      </c>
      <c r="L39" s="346">
        <v>282626.09999999998</v>
      </c>
      <c r="M39" s="346">
        <v>808.5</v>
      </c>
      <c r="N39" s="346">
        <v>1008</v>
      </c>
      <c r="O39" s="346">
        <v>898.33652743611265</v>
      </c>
      <c r="P39" s="346">
        <v>26572.799999999999</v>
      </c>
      <c r="Q39" s="346">
        <v>451.5</v>
      </c>
      <c r="R39" s="346">
        <v>631.89</v>
      </c>
      <c r="S39" s="346">
        <v>528.64392440385598</v>
      </c>
      <c r="T39" s="346">
        <v>45281.899999999994</v>
      </c>
      <c r="U39" s="346">
        <v>504.84000000000003</v>
      </c>
      <c r="V39" s="346">
        <v>735</v>
      </c>
      <c r="W39" s="346">
        <v>549.63353681800845</v>
      </c>
      <c r="X39" s="348">
        <v>25070.9</v>
      </c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347"/>
      <c r="AP39" s="347"/>
      <c r="AQ39" s="347"/>
      <c r="AR39" s="347"/>
      <c r="AS39" s="347"/>
    </row>
    <row r="40" spans="2:45" ht="12" customHeight="1" x14ac:dyDescent="0.15">
      <c r="B40" s="174"/>
      <c r="C40" s="332">
        <v>5</v>
      </c>
      <c r="D40" s="178"/>
      <c r="E40" s="346">
        <v>651</v>
      </c>
      <c r="F40" s="346">
        <v>693</v>
      </c>
      <c r="G40" s="346">
        <v>671.59485331657697</v>
      </c>
      <c r="H40" s="346">
        <v>76008.100000000006</v>
      </c>
      <c r="I40" s="346">
        <v>630</v>
      </c>
      <c r="J40" s="346">
        <v>787.5</v>
      </c>
      <c r="K40" s="346">
        <v>709.22921612834386</v>
      </c>
      <c r="L40" s="346">
        <v>174095.7</v>
      </c>
      <c r="M40" s="346">
        <v>735</v>
      </c>
      <c r="N40" s="346">
        <v>982.27500000000009</v>
      </c>
      <c r="O40" s="346">
        <v>872.11361168094652</v>
      </c>
      <c r="P40" s="346">
        <v>15583.599999999999</v>
      </c>
      <c r="Q40" s="346">
        <v>514.5</v>
      </c>
      <c r="R40" s="346">
        <v>630.31499999999994</v>
      </c>
      <c r="S40" s="346">
        <v>550.1820707189604</v>
      </c>
      <c r="T40" s="346">
        <v>75861.399999999994</v>
      </c>
      <c r="U40" s="346">
        <v>546</v>
      </c>
      <c r="V40" s="346">
        <v>598.18500000000006</v>
      </c>
      <c r="W40" s="346">
        <v>579.70226567172688</v>
      </c>
      <c r="X40" s="348">
        <v>36467.699999999997</v>
      </c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</row>
    <row r="41" spans="2:45" ht="12" customHeight="1" x14ac:dyDescent="0.15">
      <c r="B41" s="349"/>
      <c r="C41" s="309">
        <v>6</v>
      </c>
      <c r="D41" s="179"/>
      <c r="E41" s="350">
        <v>630</v>
      </c>
      <c r="F41" s="350">
        <v>682.5</v>
      </c>
      <c r="G41" s="350">
        <v>655.72975951027536</v>
      </c>
      <c r="H41" s="350">
        <v>64696.7</v>
      </c>
      <c r="I41" s="350">
        <v>651</v>
      </c>
      <c r="J41" s="350">
        <v>787.5</v>
      </c>
      <c r="K41" s="350">
        <v>712.15143556499891</v>
      </c>
      <c r="L41" s="350">
        <v>192484.6</v>
      </c>
      <c r="M41" s="350">
        <v>766.5</v>
      </c>
      <c r="N41" s="350">
        <v>976.5</v>
      </c>
      <c r="O41" s="350">
        <v>875.69765959718643</v>
      </c>
      <c r="P41" s="350">
        <v>16615.2</v>
      </c>
      <c r="Q41" s="350">
        <v>493.5</v>
      </c>
      <c r="R41" s="350">
        <v>577.5</v>
      </c>
      <c r="S41" s="350">
        <v>535.98126012565695</v>
      </c>
      <c r="T41" s="350">
        <v>58704.100000000006</v>
      </c>
      <c r="U41" s="350">
        <v>598.5</v>
      </c>
      <c r="V41" s="350">
        <v>682.5</v>
      </c>
      <c r="W41" s="350">
        <v>646.32227488151671</v>
      </c>
      <c r="X41" s="351">
        <v>24324.7</v>
      </c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</row>
    <row r="42" spans="2:45" ht="12" customHeight="1" x14ac:dyDescent="0.15">
      <c r="B42" s="468"/>
      <c r="C42" s="469"/>
      <c r="D42" s="384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</row>
    <row r="43" spans="2:45" ht="12" customHeight="1" x14ac:dyDescent="0.15">
      <c r="B43" s="486"/>
      <c r="C43" s="487"/>
      <c r="D43" s="382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  <c r="AO43" s="347"/>
      <c r="AP43" s="347"/>
      <c r="AQ43" s="347"/>
      <c r="AR43" s="347"/>
      <c r="AS43" s="347"/>
    </row>
    <row r="44" spans="2:45" ht="12" customHeight="1" x14ac:dyDescent="0.15">
      <c r="B44" s="470">
        <v>41061</v>
      </c>
      <c r="C44" s="471"/>
      <c r="D44" s="388">
        <v>41075</v>
      </c>
      <c r="E44" s="346">
        <v>630</v>
      </c>
      <c r="F44" s="346">
        <v>682.5</v>
      </c>
      <c r="G44" s="346">
        <v>662.36438949205547</v>
      </c>
      <c r="H44" s="346">
        <v>32170.799999999999</v>
      </c>
      <c r="I44" s="346">
        <v>651</v>
      </c>
      <c r="J44" s="346">
        <v>787.5</v>
      </c>
      <c r="K44" s="346">
        <v>715.96615196095433</v>
      </c>
      <c r="L44" s="346">
        <v>99442</v>
      </c>
      <c r="M44" s="346">
        <v>787.71</v>
      </c>
      <c r="N44" s="346">
        <v>960.01499999999999</v>
      </c>
      <c r="O44" s="346">
        <v>877.41625278301126</v>
      </c>
      <c r="P44" s="346">
        <v>8476.2000000000007</v>
      </c>
      <c r="Q44" s="346">
        <v>504</v>
      </c>
      <c r="R44" s="346">
        <v>577.5</v>
      </c>
      <c r="S44" s="346">
        <v>538.20803963258163</v>
      </c>
      <c r="T44" s="346">
        <v>35586.800000000003</v>
      </c>
      <c r="U44" s="346">
        <v>630</v>
      </c>
      <c r="V44" s="346">
        <v>682.5</v>
      </c>
      <c r="W44" s="346">
        <v>654.78671328671339</v>
      </c>
      <c r="X44" s="346">
        <v>16045.7</v>
      </c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</row>
    <row r="45" spans="2:45" ht="12" customHeight="1" x14ac:dyDescent="0.15">
      <c r="B45" s="470">
        <v>41078</v>
      </c>
      <c r="C45" s="471"/>
      <c r="D45" s="388">
        <v>41089</v>
      </c>
      <c r="E45" s="346">
        <v>630</v>
      </c>
      <c r="F45" s="346">
        <v>682.5</v>
      </c>
      <c r="G45" s="346">
        <v>648.70073360788581</v>
      </c>
      <c r="H45" s="346">
        <v>32525.9</v>
      </c>
      <c r="I45" s="346">
        <v>651</v>
      </c>
      <c r="J45" s="346">
        <v>771.75</v>
      </c>
      <c r="K45" s="346">
        <v>708.19600243739103</v>
      </c>
      <c r="L45" s="346">
        <v>93042.6</v>
      </c>
      <c r="M45" s="346">
        <v>766.5</v>
      </c>
      <c r="N45" s="346">
        <v>976.5</v>
      </c>
      <c r="O45" s="346">
        <v>873.93332341524729</v>
      </c>
      <c r="P45" s="346">
        <v>8139</v>
      </c>
      <c r="Q45" s="346">
        <v>493.5</v>
      </c>
      <c r="R45" s="346">
        <v>577.5</v>
      </c>
      <c r="S45" s="346">
        <v>526.58319212577544</v>
      </c>
      <c r="T45" s="346">
        <v>23117.3</v>
      </c>
      <c r="U45" s="346">
        <v>598.5</v>
      </c>
      <c r="V45" s="346">
        <v>682.5</v>
      </c>
      <c r="W45" s="346">
        <v>628.52205882352939</v>
      </c>
      <c r="X45" s="346">
        <v>8279</v>
      </c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</row>
    <row r="46" spans="2:45" ht="12.75" customHeight="1" x14ac:dyDescent="0.15">
      <c r="B46" s="472"/>
      <c r="C46" s="473"/>
      <c r="D46" s="393"/>
      <c r="E46" s="350"/>
      <c r="F46" s="350"/>
      <c r="G46" s="350"/>
      <c r="H46" s="145"/>
      <c r="I46" s="350"/>
      <c r="J46" s="350"/>
      <c r="K46" s="350"/>
      <c r="L46" s="145"/>
      <c r="M46" s="350"/>
      <c r="N46" s="350"/>
      <c r="O46" s="350"/>
      <c r="P46" s="145"/>
      <c r="Q46" s="350"/>
      <c r="R46" s="350"/>
      <c r="S46" s="350"/>
      <c r="T46" s="145"/>
      <c r="U46" s="350"/>
      <c r="V46" s="350"/>
      <c r="W46" s="350"/>
      <c r="X46" s="350"/>
    </row>
    <row r="47" spans="2:45" ht="6" customHeight="1" x14ac:dyDescent="0.15">
      <c r="B47" s="191"/>
    </row>
    <row r="48" spans="2:45" ht="4.5" customHeight="1" x14ac:dyDescent="0.15">
      <c r="B48" s="232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</row>
    <row r="49" spans="2:25" ht="12.75" customHeight="1" x14ac:dyDescent="0.15">
      <c r="B49" s="191" t="s">
        <v>108</v>
      </c>
      <c r="C49" s="149" t="s">
        <v>253</v>
      </c>
      <c r="X49" s="347"/>
      <c r="Y49" s="148"/>
    </row>
    <row r="50" spans="2:25" x14ac:dyDescent="0.15">
      <c r="B50" s="232" t="s">
        <v>111</v>
      </c>
      <c r="C50" s="149" t="s">
        <v>363</v>
      </c>
      <c r="X50" s="347"/>
      <c r="Y50" s="148"/>
    </row>
    <row r="51" spans="2:25" x14ac:dyDescent="0.15">
      <c r="B51" s="232" t="s">
        <v>202</v>
      </c>
      <c r="C51" s="149" t="s">
        <v>113</v>
      </c>
      <c r="X51" s="347"/>
      <c r="Y51" s="148"/>
    </row>
    <row r="52" spans="2:25" x14ac:dyDescent="0.15">
      <c r="B52" s="232"/>
      <c r="X52" s="347"/>
      <c r="Y52" s="148"/>
    </row>
    <row r="53" spans="2:25" x14ac:dyDescent="0.15">
      <c r="K53" s="148"/>
      <c r="L53" s="148"/>
      <c r="M53" s="148"/>
      <c r="N53" s="148"/>
      <c r="O53" s="148"/>
      <c r="X53" s="347"/>
      <c r="Y53" s="148"/>
    </row>
    <row r="54" spans="2:25" x14ac:dyDescent="0.15"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347"/>
      <c r="Y54" s="148"/>
    </row>
    <row r="55" spans="2:25" ht="13.5" x14ac:dyDescent="0.15">
      <c r="K55" s="148"/>
      <c r="L55" s="504"/>
      <c r="M55" s="505"/>
      <c r="N55" s="504"/>
      <c r="O55" s="148"/>
      <c r="X55" s="347"/>
      <c r="Y55" s="148"/>
    </row>
    <row r="56" spans="2:25" ht="13.5" x14ac:dyDescent="0.15">
      <c r="K56" s="148"/>
      <c r="L56" s="504"/>
      <c r="M56" s="505"/>
      <c r="N56" s="504"/>
      <c r="O56" s="148"/>
      <c r="X56" s="347"/>
      <c r="Y56" s="148"/>
    </row>
    <row r="57" spans="2:25" x14ac:dyDescent="0.15"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347"/>
      <c r="Y57" s="148"/>
    </row>
    <row r="58" spans="2:25" x14ac:dyDescent="0.15">
      <c r="K58" s="148"/>
      <c r="L58" s="148"/>
      <c r="M58" s="148"/>
      <c r="N58" s="148"/>
      <c r="O58" s="148"/>
      <c r="X58" s="347"/>
      <c r="Y58" s="148"/>
    </row>
    <row r="59" spans="2:25" x14ac:dyDescent="0.15">
      <c r="X59" s="347"/>
      <c r="Y59" s="148"/>
    </row>
    <row r="60" spans="2:25" x14ac:dyDescent="0.15">
      <c r="X60" s="347"/>
      <c r="Y60" s="148"/>
    </row>
    <row r="61" spans="2:25" x14ac:dyDescent="0.15">
      <c r="X61" s="347"/>
      <c r="Y61" s="148"/>
    </row>
    <row r="62" spans="2:25" x14ac:dyDescent="0.15">
      <c r="X62" s="347"/>
      <c r="Y62" s="148"/>
    </row>
    <row r="63" spans="2:25" x14ac:dyDescent="0.15">
      <c r="X63" s="148"/>
      <c r="Y63" s="148"/>
    </row>
    <row r="64" spans="2:25" x14ac:dyDescent="0.15">
      <c r="X64" s="148"/>
      <c r="Y64" s="148"/>
    </row>
  </sheetData>
  <phoneticPr fontId="6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8"/>
  <sheetViews>
    <sheetView zoomScale="75" zoomScaleNormal="75" workbookViewId="0"/>
  </sheetViews>
  <sheetFormatPr defaultColWidth="7.5" defaultRowHeight="12" x14ac:dyDescent="0.15"/>
  <cols>
    <col min="1" max="1" width="1.625" style="149" customWidth="1"/>
    <col min="2" max="2" width="6.625" style="149" customWidth="1"/>
    <col min="3" max="3" width="2.875" style="149" customWidth="1"/>
    <col min="4" max="4" width="7.1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16384" width="7.5" style="149"/>
  </cols>
  <sheetData>
    <row r="1" spans="2:38" ht="15" customHeight="1" x14ac:dyDescent="0.15">
      <c r="B1" s="362"/>
      <c r="C1" s="362"/>
      <c r="D1" s="362"/>
    </row>
    <row r="2" spans="2:38" ht="12.75" customHeight="1" x14ac:dyDescent="0.15">
      <c r="B2" s="149" t="s">
        <v>364</v>
      </c>
      <c r="C2" s="331"/>
      <c r="D2" s="331"/>
    </row>
    <row r="3" spans="2:38" ht="12.75" customHeight="1" x14ac:dyDescent="0.15">
      <c r="B3" s="331"/>
      <c r="C3" s="331"/>
      <c r="D3" s="331"/>
      <c r="T3" s="150" t="s">
        <v>87</v>
      </c>
      <c r="V3" s="148"/>
      <c r="W3" s="148"/>
    </row>
    <row r="4" spans="2:38" ht="3.75" customHeight="1" x14ac:dyDescent="0.15"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V4" s="148"/>
      <c r="W4" s="148"/>
    </row>
    <row r="5" spans="2:38" ht="12" customHeight="1" x14ac:dyDescent="0.15">
      <c r="B5" s="311"/>
      <c r="C5" s="461" t="s">
        <v>262</v>
      </c>
      <c r="D5" s="462"/>
      <c r="E5" s="151" t="s">
        <v>365</v>
      </c>
      <c r="F5" s="463"/>
      <c r="G5" s="463"/>
      <c r="H5" s="464"/>
      <c r="I5" s="151" t="s">
        <v>366</v>
      </c>
      <c r="J5" s="463"/>
      <c r="K5" s="463"/>
      <c r="L5" s="464"/>
      <c r="M5" s="151" t="s">
        <v>367</v>
      </c>
      <c r="N5" s="463"/>
      <c r="O5" s="463"/>
      <c r="P5" s="464"/>
      <c r="Q5" s="151" t="s">
        <v>368</v>
      </c>
      <c r="R5" s="463"/>
      <c r="S5" s="463"/>
      <c r="T5" s="464"/>
      <c r="V5" s="292"/>
      <c r="W5" s="292"/>
      <c r="X5" s="292"/>
      <c r="Y5" s="292"/>
      <c r="Z5" s="292"/>
    </row>
    <row r="6" spans="2:38" ht="12" customHeight="1" x14ac:dyDescent="0.15">
      <c r="B6" s="173"/>
      <c r="C6" s="165"/>
      <c r="D6" s="179"/>
      <c r="E6" s="165"/>
      <c r="F6" s="465"/>
      <c r="G6" s="465"/>
      <c r="H6" s="466"/>
      <c r="I6" s="165"/>
      <c r="J6" s="465"/>
      <c r="K6" s="465"/>
      <c r="L6" s="466"/>
      <c r="M6" s="165"/>
      <c r="N6" s="465"/>
      <c r="O6" s="465"/>
      <c r="P6" s="466"/>
      <c r="Q6" s="165"/>
      <c r="R6" s="465"/>
      <c r="S6" s="465"/>
      <c r="T6" s="466"/>
      <c r="V6" s="170"/>
      <c r="W6" s="170"/>
      <c r="X6" s="170"/>
      <c r="Y6" s="170"/>
      <c r="Z6" s="170"/>
    </row>
    <row r="7" spans="2:38" ht="12" customHeight="1" x14ac:dyDescent="0.15">
      <c r="B7" s="341" t="s">
        <v>320</v>
      </c>
      <c r="C7" s="342"/>
      <c r="D7" s="343"/>
      <c r="E7" s="368" t="s">
        <v>279</v>
      </c>
      <c r="F7" s="368" t="s">
        <v>177</v>
      </c>
      <c r="G7" s="368" t="s">
        <v>280</v>
      </c>
      <c r="H7" s="368" t="s">
        <v>98</v>
      </c>
      <c r="I7" s="368" t="s">
        <v>279</v>
      </c>
      <c r="J7" s="368" t="s">
        <v>177</v>
      </c>
      <c r="K7" s="368" t="s">
        <v>280</v>
      </c>
      <c r="L7" s="368" t="s">
        <v>98</v>
      </c>
      <c r="M7" s="368" t="s">
        <v>279</v>
      </c>
      <c r="N7" s="368" t="s">
        <v>177</v>
      </c>
      <c r="O7" s="368" t="s">
        <v>280</v>
      </c>
      <c r="P7" s="368" t="s">
        <v>98</v>
      </c>
      <c r="Q7" s="368" t="s">
        <v>279</v>
      </c>
      <c r="R7" s="368" t="s">
        <v>177</v>
      </c>
      <c r="S7" s="368" t="s">
        <v>280</v>
      </c>
      <c r="T7" s="368" t="s">
        <v>98</v>
      </c>
      <c r="V7" s="170"/>
      <c r="W7" s="170"/>
      <c r="X7" s="170"/>
      <c r="Y7" s="170"/>
      <c r="Z7" s="170"/>
    </row>
    <row r="8" spans="2:38" ht="12" customHeight="1" x14ac:dyDescent="0.15">
      <c r="B8" s="165"/>
      <c r="C8" s="166"/>
      <c r="D8" s="179"/>
      <c r="E8" s="369"/>
      <c r="F8" s="369"/>
      <c r="G8" s="369" t="s">
        <v>281</v>
      </c>
      <c r="H8" s="369"/>
      <c r="I8" s="369"/>
      <c r="J8" s="369"/>
      <c r="K8" s="369" t="s">
        <v>281</v>
      </c>
      <c r="L8" s="369"/>
      <c r="M8" s="369"/>
      <c r="N8" s="369"/>
      <c r="O8" s="369" t="s">
        <v>281</v>
      </c>
      <c r="P8" s="369"/>
      <c r="Q8" s="369"/>
      <c r="R8" s="369"/>
      <c r="S8" s="369" t="s">
        <v>281</v>
      </c>
      <c r="T8" s="369"/>
      <c r="V8" s="170"/>
      <c r="W8" s="170"/>
      <c r="X8" s="170"/>
      <c r="Y8" s="170"/>
      <c r="Z8" s="170"/>
    </row>
    <row r="9" spans="2:38" ht="12" customHeight="1" x14ac:dyDescent="0.15">
      <c r="B9" s="344" t="s">
        <v>0</v>
      </c>
      <c r="C9" s="332">
        <v>21</v>
      </c>
      <c r="D9" s="171" t="s">
        <v>1</v>
      </c>
      <c r="E9" s="346">
        <v>695</v>
      </c>
      <c r="F9" s="346">
        <v>817</v>
      </c>
      <c r="G9" s="346">
        <v>767</v>
      </c>
      <c r="H9" s="346">
        <v>32890</v>
      </c>
      <c r="I9" s="346">
        <v>462</v>
      </c>
      <c r="J9" s="346">
        <v>662</v>
      </c>
      <c r="K9" s="346">
        <v>559</v>
      </c>
      <c r="L9" s="346">
        <v>290202</v>
      </c>
      <c r="M9" s="346">
        <v>546</v>
      </c>
      <c r="N9" s="346">
        <v>683</v>
      </c>
      <c r="O9" s="346">
        <v>594</v>
      </c>
      <c r="P9" s="346">
        <v>403917</v>
      </c>
      <c r="Q9" s="346">
        <v>680</v>
      </c>
      <c r="R9" s="346">
        <v>893</v>
      </c>
      <c r="S9" s="346">
        <v>790</v>
      </c>
      <c r="T9" s="346">
        <v>18540</v>
      </c>
      <c r="V9" s="170"/>
      <c r="W9" s="170"/>
      <c r="X9" s="170"/>
      <c r="Y9" s="170"/>
      <c r="Z9" s="170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2:38" ht="12" customHeight="1" x14ac:dyDescent="0.15">
      <c r="B10" s="174"/>
      <c r="C10" s="332">
        <v>22</v>
      </c>
      <c r="D10" s="178"/>
      <c r="E10" s="346">
        <v>705</v>
      </c>
      <c r="F10" s="346">
        <v>893</v>
      </c>
      <c r="G10" s="346">
        <v>784</v>
      </c>
      <c r="H10" s="346">
        <v>10642</v>
      </c>
      <c r="I10" s="346">
        <v>494</v>
      </c>
      <c r="J10" s="346">
        <v>662</v>
      </c>
      <c r="K10" s="346">
        <v>557</v>
      </c>
      <c r="L10" s="346">
        <v>251727</v>
      </c>
      <c r="M10" s="346">
        <v>525</v>
      </c>
      <c r="N10" s="346">
        <v>704</v>
      </c>
      <c r="O10" s="346">
        <v>567</v>
      </c>
      <c r="P10" s="346">
        <v>380763</v>
      </c>
      <c r="Q10" s="346">
        <v>704</v>
      </c>
      <c r="R10" s="346">
        <v>814</v>
      </c>
      <c r="S10" s="346">
        <v>800</v>
      </c>
      <c r="T10" s="348">
        <v>11545</v>
      </c>
      <c r="V10" s="347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2:38" ht="12" customHeight="1" x14ac:dyDescent="0.15">
      <c r="B11" s="349"/>
      <c r="C11" s="309">
        <v>23</v>
      </c>
      <c r="D11" s="179"/>
      <c r="E11" s="180">
        <v>653.41499999999996</v>
      </c>
      <c r="F11" s="180">
        <v>871.5</v>
      </c>
      <c r="G11" s="181">
        <v>742.1296182912323</v>
      </c>
      <c r="H11" s="180">
        <v>14574.500000000002</v>
      </c>
      <c r="I11" s="180">
        <v>482.79</v>
      </c>
      <c r="J11" s="180">
        <v>619.91999999999996</v>
      </c>
      <c r="K11" s="180">
        <v>525.85754393484785</v>
      </c>
      <c r="L11" s="180">
        <v>222879.19999999998</v>
      </c>
      <c r="M11" s="180">
        <v>504</v>
      </c>
      <c r="N11" s="180">
        <v>703.5</v>
      </c>
      <c r="O11" s="180">
        <v>533.44628197055113</v>
      </c>
      <c r="P11" s="180">
        <v>313867.3</v>
      </c>
      <c r="Q11" s="180">
        <v>703.5</v>
      </c>
      <c r="R11" s="180">
        <v>892.5</v>
      </c>
      <c r="S11" s="180">
        <v>783.45513749999998</v>
      </c>
      <c r="T11" s="181">
        <v>10405</v>
      </c>
      <c r="V11" s="292"/>
      <c r="W11" s="170"/>
      <c r="X11" s="170"/>
      <c r="Y11" s="170"/>
      <c r="Z11" s="170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2:38" ht="12" customHeight="1" x14ac:dyDescent="0.15">
      <c r="B12" s="174" t="s">
        <v>266</v>
      </c>
      <c r="C12" s="332">
        <v>10</v>
      </c>
      <c r="D12" s="178" t="s">
        <v>300</v>
      </c>
      <c r="E12" s="346">
        <v>715.78500000000008</v>
      </c>
      <c r="F12" s="346">
        <v>798</v>
      </c>
      <c r="G12" s="346">
        <v>729.51619009664262</v>
      </c>
      <c r="H12" s="346">
        <v>1976.5</v>
      </c>
      <c r="I12" s="346">
        <v>482.79</v>
      </c>
      <c r="J12" s="346">
        <v>539.07000000000005</v>
      </c>
      <c r="K12" s="346">
        <v>506.10685822439541</v>
      </c>
      <c r="L12" s="346">
        <v>16633.3</v>
      </c>
      <c r="M12" s="346">
        <v>504</v>
      </c>
      <c r="N12" s="346">
        <v>580.755</v>
      </c>
      <c r="O12" s="346">
        <v>526.93982188902669</v>
      </c>
      <c r="P12" s="346">
        <v>30575.3</v>
      </c>
      <c r="Q12" s="346">
        <v>735</v>
      </c>
      <c r="R12" s="346">
        <v>834.01499999999999</v>
      </c>
      <c r="S12" s="346">
        <v>797.49599999999998</v>
      </c>
      <c r="T12" s="348">
        <v>740</v>
      </c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148"/>
    </row>
    <row r="13" spans="2:38" ht="12" customHeight="1" x14ac:dyDescent="0.15">
      <c r="B13" s="174"/>
      <c r="C13" s="332">
        <v>11</v>
      </c>
      <c r="D13" s="178"/>
      <c r="E13" s="346">
        <v>770.07</v>
      </c>
      <c r="F13" s="346">
        <v>871.5</v>
      </c>
      <c r="G13" s="346">
        <v>838.52178297700698</v>
      </c>
      <c r="H13" s="346">
        <v>2288.1999999999998</v>
      </c>
      <c r="I13" s="346">
        <v>493.5</v>
      </c>
      <c r="J13" s="346">
        <v>525</v>
      </c>
      <c r="K13" s="346">
        <v>507.81576772836559</v>
      </c>
      <c r="L13" s="346">
        <v>15495.5</v>
      </c>
      <c r="M13" s="346">
        <v>509.25</v>
      </c>
      <c r="N13" s="346">
        <v>598.5</v>
      </c>
      <c r="O13" s="346">
        <v>525.37042954331616</v>
      </c>
      <c r="P13" s="346">
        <v>32648.7</v>
      </c>
      <c r="Q13" s="346">
        <v>714</v>
      </c>
      <c r="R13" s="346">
        <v>834.01499999999999</v>
      </c>
      <c r="S13" s="346">
        <v>785.29066115702483</v>
      </c>
      <c r="T13" s="348">
        <v>2285</v>
      </c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148"/>
    </row>
    <row r="14" spans="2:38" ht="12" customHeight="1" x14ac:dyDescent="0.15">
      <c r="B14" s="174"/>
      <c r="C14" s="332">
        <v>12</v>
      </c>
      <c r="D14" s="178"/>
      <c r="E14" s="346">
        <v>735</v>
      </c>
      <c r="F14" s="346">
        <v>819</v>
      </c>
      <c r="G14" s="346">
        <v>773.49432739059966</v>
      </c>
      <c r="H14" s="346">
        <v>857.30000000000007</v>
      </c>
      <c r="I14" s="346">
        <v>488.14499999999998</v>
      </c>
      <c r="J14" s="346">
        <v>566.89499999999998</v>
      </c>
      <c r="K14" s="346">
        <v>507.02570739197193</v>
      </c>
      <c r="L14" s="346">
        <v>22078.799999999999</v>
      </c>
      <c r="M14" s="346">
        <v>514.18500000000006</v>
      </c>
      <c r="N14" s="346">
        <v>598.5</v>
      </c>
      <c r="O14" s="346">
        <v>526.08960688519016</v>
      </c>
      <c r="P14" s="346">
        <v>30606</v>
      </c>
      <c r="Q14" s="346">
        <v>714</v>
      </c>
      <c r="R14" s="346">
        <v>882</v>
      </c>
      <c r="S14" s="346">
        <v>777.99040540540545</v>
      </c>
      <c r="T14" s="348">
        <v>505</v>
      </c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148"/>
    </row>
    <row r="15" spans="2:38" ht="12" customHeight="1" x14ac:dyDescent="0.15">
      <c r="B15" s="174" t="s">
        <v>268</v>
      </c>
      <c r="C15" s="332">
        <v>1</v>
      </c>
      <c r="D15" s="178" t="s">
        <v>300</v>
      </c>
      <c r="E15" s="346">
        <v>703.5</v>
      </c>
      <c r="F15" s="346">
        <v>808.71</v>
      </c>
      <c r="G15" s="346">
        <v>768.14494875549042</v>
      </c>
      <c r="H15" s="346">
        <v>599.30000000000007</v>
      </c>
      <c r="I15" s="346">
        <v>493.5</v>
      </c>
      <c r="J15" s="346">
        <v>553.875</v>
      </c>
      <c r="K15" s="346">
        <v>512.08880767040091</v>
      </c>
      <c r="L15" s="346">
        <v>16079.900000000001</v>
      </c>
      <c r="M15" s="346">
        <v>514.5</v>
      </c>
      <c r="N15" s="346">
        <v>567</v>
      </c>
      <c r="O15" s="346">
        <v>525.35595825475968</v>
      </c>
      <c r="P15" s="346">
        <v>28419.7</v>
      </c>
      <c r="Q15" s="346">
        <v>714</v>
      </c>
      <c r="R15" s="346">
        <v>825.61500000000001</v>
      </c>
      <c r="S15" s="346">
        <v>794.64</v>
      </c>
      <c r="T15" s="348">
        <v>285</v>
      </c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148"/>
    </row>
    <row r="16" spans="2:38" ht="12" customHeight="1" x14ac:dyDescent="0.15">
      <c r="B16" s="174"/>
      <c r="C16" s="332">
        <v>2</v>
      </c>
      <c r="D16" s="178"/>
      <c r="E16" s="346">
        <v>682.5</v>
      </c>
      <c r="F16" s="346">
        <v>811.75500000000011</v>
      </c>
      <c r="G16" s="348">
        <v>729.47805755395689</v>
      </c>
      <c r="H16" s="346">
        <v>579.70000000000005</v>
      </c>
      <c r="I16" s="346">
        <v>483</v>
      </c>
      <c r="J16" s="346">
        <v>569.83500000000004</v>
      </c>
      <c r="K16" s="346">
        <v>505.91662450672879</v>
      </c>
      <c r="L16" s="346">
        <v>17312.400000000001</v>
      </c>
      <c r="M16" s="346">
        <v>504</v>
      </c>
      <c r="N16" s="346">
        <v>569.73</v>
      </c>
      <c r="O16" s="346">
        <v>525.75691470054448</v>
      </c>
      <c r="P16" s="346">
        <v>20059.400000000001</v>
      </c>
      <c r="Q16" s="346">
        <v>731.11500000000001</v>
      </c>
      <c r="R16" s="346">
        <v>787.5</v>
      </c>
      <c r="S16" s="346">
        <v>746.97</v>
      </c>
      <c r="T16" s="348">
        <v>510</v>
      </c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148"/>
    </row>
    <row r="17" spans="2:38" ht="12" customHeight="1" x14ac:dyDescent="0.15">
      <c r="B17" s="174"/>
      <c r="C17" s="332">
        <v>3</v>
      </c>
      <c r="D17" s="178"/>
      <c r="E17" s="346">
        <v>682.5</v>
      </c>
      <c r="F17" s="346">
        <v>816.06000000000006</v>
      </c>
      <c r="G17" s="346">
        <v>711.79011274934965</v>
      </c>
      <c r="H17" s="346">
        <v>417.29999999999995</v>
      </c>
      <c r="I17" s="346">
        <v>472.5</v>
      </c>
      <c r="J17" s="346">
        <v>546</v>
      </c>
      <c r="K17" s="346">
        <v>499.15687177597658</v>
      </c>
      <c r="L17" s="346">
        <v>18539.900000000001</v>
      </c>
      <c r="M17" s="346">
        <v>504</v>
      </c>
      <c r="N17" s="346">
        <v>582.75</v>
      </c>
      <c r="O17" s="346">
        <v>519.14081007941093</v>
      </c>
      <c r="P17" s="346">
        <v>41308.300000000003</v>
      </c>
      <c r="Q17" s="346">
        <v>703.5</v>
      </c>
      <c r="R17" s="346">
        <v>795.375</v>
      </c>
      <c r="S17" s="346">
        <v>744.39985074626873</v>
      </c>
      <c r="T17" s="348">
        <v>710</v>
      </c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148"/>
    </row>
    <row r="18" spans="2:38" ht="12" customHeight="1" x14ac:dyDescent="0.15">
      <c r="B18" s="174"/>
      <c r="C18" s="332">
        <v>4</v>
      </c>
      <c r="D18" s="178"/>
      <c r="E18" s="346">
        <v>654.67500000000007</v>
      </c>
      <c r="F18" s="346">
        <v>808.5</v>
      </c>
      <c r="G18" s="346">
        <v>745.07380073800744</v>
      </c>
      <c r="H18" s="346">
        <v>240.9</v>
      </c>
      <c r="I18" s="346">
        <v>472.5</v>
      </c>
      <c r="J18" s="346">
        <v>577.5</v>
      </c>
      <c r="K18" s="346">
        <v>497.45093464338498</v>
      </c>
      <c r="L18" s="346">
        <v>48807.3</v>
      </c>
      <c r="M18" s="346">
        <v>525</v>
      </c>
      <c r="N18" s="346">
        <v>756</v>
      </c>
      <c r="O18" s="346">
        <v>549.91138069523629</v>
      </c>
      <c r="P18" s="346">
        <v>108644.3</v>
      </c>
      <c r="Q18" s="346">
        <v>714</v>
      </c>
      <c r="R18" s="346">
        <v>840</v>
      </c>
      <c r="S18" s="346">
        <v>742.80463764005117</v>
      </c>
      <c r="T18" s="348">
        <v>1672.8</v>
      </c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148"/>
    </row>
    <row r="19" spans="2:38" ht="12" customHeight="1" x14ac:dyDescent="0.15">
      <c r="B19" s="174"/>
      <c r="C19" s="332">
        <v>5</v>
      </c>
      <c r="D19" s="178"/>
      <c r="E19" s="346">
        <v>714</v>
      </c>
      <c r="F19" s="346">
        <v>808.5</v>
      </c>
      <c r="G19" s="346">
        <v>760.78435672514615</v>
      </c>
      <c r="H19" s="346">
        <v>347.5</v>
      </c>
      <c r="I19" s="346">
        <v>525</v>
      </c>
      <c r="J19" s="346">
        <v>588</v>
      </c>
      <c r="K19" s="346">
        <v>560.25230195980089</v>
      </c>
      <c r="L19" s="346">
        <v>19735.099999999999</v>
      </c>
      <c r="M19" s="346">
        <v>630</v>
      </c>
      <c r="N19" s="346">
        <v>756</v>
      </c>
      <c r="O19" s="346">
        <v>651.75562445918661</v>
      </c>
      <c r="P19" s="346">
        <v>45715.4</v>
      </c>
      <c r="Q19" s="346">
        <v>703.5</v>
      </c>
      <c r="R19" s="346">
        <v>840</v>
      </c>
      <c r="S19" s="346">
        <v>740.3366177818516</v>
      </c>
      <c r="T19" s="348">
        <v>1836.8</v>
      </c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148"/>
    </row>
    <row r="20" spans="2:38" ht="12" customHeight="1" x14ac:dyDescent="0.15">
      <c r="B20" s="349"/>
      <c r="C20" s="309">
        <v>6</v>
      </c>
      <c r="D20" s="179"/>
      <c r="E20" s="350">
        <v>714</v>
      </c>
      <c r="F20" s="350">
        <v>787.5</v>
      </c>
      <c r="G20" s="350">
        <v>735.40929535232385</v>
      </c>
      <c r="H20" s="350">
        <v>286.2</v>
      </c>
      <c r="I20" s="350">
        <v>525</v>
      </c>
      <c r="J20" s="350">
        <v>610.57500000000005</v>
      </c>
      <c r="K20" s="350">
        <v>566.08668087714659</v>
      </c>
      <c r="L20" s="350">
        <v>13107.4</v>
      </c>
      <c r="M20" s="350">
        <v>588</v>
      </c>
      <c r="N20" s="350">
        <v>682.5</v>
      </c>
      <c r="O20" s="350">
        <v>623.21297624030012</v>
      </c>
      <c r="P20" s="350">
        <v>52997.100000000006</v>
      </c>
      <c r="Q20" s="350">
        <v>693</v>
      </c>
      <c r="R20" s="350">
        <v>840</v>
      </c>
      <c r="S20" s="350">
        <v>744.65942139905098</v>
      </c>
      <c r="T20" s="351">
        <v>1243.3</v>
      </c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148"/>
    </row>
    <row r="21" spans="2:38" ht="12" customHeight="1" x14ac:dyDescent="0.15">
      <c r="B21" s="468"/>
      <c r="C21" s="469"/>
      <c r="D21" s="384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148"/>
    </row>
    <row r="22" spans="2:38" ht="12" customHeight="1" x14ac:dyDescent="0.15">
      <c r="B22" s="486"/>
      <c r="C22" s="487"/>
      <c r="D22" s="382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148"/>
    </row>
    <row r="23" spans="2:38" ht="12" customHeight="1" x14ac:dyDescent="0.15">
      <c r="B23" s="470">
        <v>41061</v>
      </c>
      <c r="C23" s="471"/>
      <c r="D23" s="388">
        <v>41075</v>
      </c>
      <c r="E23" s="346">
        <v>714</v>
      </c>
      <c r="F23" s="346">
        <v>787.5</v>
      </c>
      <c r="G23" s="346">
        <v>734.98951048951051</v>
      </c>
      <c r="H23" s="346">
        <v>151.19999999999999</v>
      </c>
      <c r="I23" s="346">
        <v>556.5</v>
      </c>
      <c r="J23" s="346">
        <v>610.57500000000005</v>
      </c>
      <c r="K23" s="346">
        <v>570.66293203241264</v>
      </c>
      <c r="L23" s="346">
        <v>7879.4</v>
      </c>
      <c r="M23" s="346">
        <v>619.5</v>
      </c>
      <c r="N23" s="346">
        <v>682.5</v>
      </c>
      <c r="O23" s="346">
        <v>632.60698176112942</v>
      </c>
      <c r="P23" s="346">
        <v>38113.9</v>
      </c>
      <c r="Q23" s="346">
        <v>703.5</v>
      </c>
      <c r="R23" s="346">
        <v>840</v>
      </c>
      <c r="S23" s="346">
        <v>757.98639876352377</v>
      </c>
      <c r="T23" s="346">
        <v>853.5</v>
      </c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148"/>
    </row>
    <row r="24" spans="2:38" ht="12" customHeight="1" x14ac:dyDescent="0.15">
      <c r="B24" s="470">
        <v>41078</v>
      </c>
      <c r="C24" s="471"/>
      <c r="D24" s="388">
        <v>41089</v>
      </c>
      <c r="E24" s="346">
        <v>714</v>
      </c>
      <c r="F24" s="346">
        <v>787.5</v>
      </c>
      <c r="G24" s="346">
        <v>735.82949999999994</v>
      </c>
      <c r="H24" s="346">
        <v>135</v>
      </c>
      <c r="I24" s="346">
        <v>525</v>
      </c>
      <c r="J24" s="346">
        <v>603.75</v>
      </c>
      <c r="K24" s="346">
        <v>560.42059624480487</v>
      </c>
      <c r="L24" s="346">
        <v>5228</v>
      </c>
      <c r="M24" s="346">
        <v>588</v>
      </c>
      <c r="N24" s="346">
        <v>682.5</v>
      </c>
      <c r="O24" s="346">
        <v>608.38153878818412</v>
      </c>
      <c r="P24" s="346">
        <v>14883.2</v>
      </c>
      <c r="Q24" s="245">
        <v>693</v>
      </c>
      <c r="R24" s="245">
        <v>840</v>
      </c>
      <c r="S24" s="245">
        <v>731.58702243784114</v>
      </c>
      <c r="T24" s="346">
        <v>389.8</v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2:38" ht="15.75" customHeight="1" x14ac:dyDescent="0.15">
      <c r="B25" s="506"/>
      <c r="C25" s="166"/>
      <c r="D25" s="393"/>
      <c r="E25" s="350"/>
      <c r="F25" s="350"/>
      <c r="G25" s="350"/>
      <c r="H25" s="145"/>
      <c r="I25" s="350"/>
      <c r="J25" s="350"/>
      <c r="K25" s="350"/>
      <c r="L25" s="179"/>
      <c r="M25" s="350"/>
      <c r="N25" s="350"/>
      <c r="O25" s="350"/>
      <c r="P25" s="145"/>
      <c r="Q25" s="350"/>
      <c r="R25" s="350"/>
      <c r="S25" s="350"/>
      <c r="T25" s="179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2:38" ht="12" customHeight="1" x14ac:dyDescent="0.15"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</row>
    <row r="27" spans="2:38" ht="12" customHeight="1" x14ac:dyDescent="0.15">
      <c r="T27" s="347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</row>
    <row r="28" spans="2:38" ht="12" customHeight="1" x14ac:dyDescent="0.15"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347"/>
    </row>
    <row r="29" spans="2:38" ht="12" customHeight="1" x14ac:dyDescent="0.15"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347"/>
      <c r="U29" s="190"/>
      <c r="V29" s="190"/>
      <c r="W29" s="190"/>
      <c r="X29" s="190"/>
    </row>
    <row r="30" spans="2:38" ht="12" customHeight="1" x14ac:dyDescent="0.15">
      <c r="T30" s="347"/>
    </row>
    <row r="31" spans="2:38" ht="12" customHeight="1" x14ac:dyDescent="0.15">
      <c r="T31" s="148"/>
    </row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6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zoomScale="75" zoomScaleNormal="75" workbookViewId="0"/>
  </sheetViews>
  <sheetFormatPr defaultColWidth="7.5" defaultRowHeight="12" x14ac:dyDescent="0.15"/>
  <cols>
    <col min="1" max="1" width="0.5" style="509" customWidth="1"/>
    <col min="2" max="2" width="5.625" style="509" customWidth="1"/>
    <col min="3" max="3" width="2.75" style="509" customWidth="1"/>
    <col min="4" max="4" width="6" style="509" customWidth="1"/>
    <col min="5" max="5" width="5.5" style="509" customWidth="1"/>
    <col min="6" max="7" width="5.875" style="509" customWidth="1"/>
    <col min="8" max="8" width="8.5" style="509" customWidth="1"/>
    <col min="9" max="9" width="5.75" style="509" customWidth="1"/>
    <col min="10" max="11" width="5.875" style="509" customWidth="1"/>
    <col min="12" max="12" width="8" style="509" customWidth="1"/>
    <col min="13" max="13" width="5.5" style="509" customWidth="1"/>
    <col min="14" max="15" width="5.875" style="509" customWidth="1"/>
    <col min="16" max="16" width="7.625" style="509" bestFit="1" customWidth="1"/>
    <col min="17" max="17" width="5.375" style="509" customWidth="1"/>
    <col min="18" max="19" width="5.875" style="509" customWidth="1"/>
    <col min="20" max="20" width="7.625" style="509" bestFit="1" customWidth="1"/>
    <col min="21" max="21" width="5.375" style="509" customWidth="1"/>
    <col min="22" max="23" width="5.875" style="509" customWidth="1"/>
    <col min="24" max="24" width="7.625" style="509" bestFit="1" customWidth="1"/>
    <col min="25" max="16384" width="7.5" style="509"/>
  </cols>
  <sheetData>
    <row r="1" spans="2:31" ht="19.5" customHeight="1" x14ac:dyDescent="0.15">
      <c r="B1" s="507" t="s">
        <v>369</v>
      </c>
      <c r="C1" s="508"/>
      <c r="D1" s="508"/>
      <c r="E1" s="508"/>
      <c r="F1" s="508"/>
      <c r="G1" s="508"/>
      <c r="H1" s="508"/>
    </row>
    <row r="2" spans="2:31" x14ac:dyDescent="0.15">
      <c r="B2" s="509" t="s">
        <v>85</v>
      </c>
    </row>
    <row r="3" spans="2:31" x14ac:dyDescent="0.15">
      <c r="B3" s="509" t="s">
        <v>370</v>
      </c>
      <c r="X3" s="510" t="s">
        <v>228</v>
      </c>
    </row>
    <row r="4" spans="2:31" ht="6" customHeight="1" x14ac:dyDescent="0.15"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Z4" s="508"/>
    </row>
    <row r="5" spans="2:31" ht="13.5" customHeight="1" x14ac:dyDescent="0.15">
      <c r="B5" s="512"/>
      <c r="C5" s="513" t="s">
        <v>88</v>
      </c>
      <c r="D5" s="514"/>
      <c r="E5" s="746" t="s">
        <v>371</v>
      </c>
      <c r="F5" s="747"/>
      <c r="G5" s="747"/>
      <c r="H5" s="748"/>
      <c r="I5" s="746" t="s">
        <v>372</v>
      </c>
      <c r="J5" s="747"/>
      <c r="K5" s="747"/>
      <c r="L5" s="748"/>
      <c r="M5" s="746" t="s">
        <v>373</v>
      </c>
      <c r="N5" s="747"/>
      <c r="O5" s="747"/>
      <c r="P5" s="748"/>
      <c r="Q5" s="746" t="s">
        <v>277</v>
      </c>
      <c r="R5" s="747"/>
      <c r="S5" s="747"/>
      <c r="T5" s="748"/>
      <c r="U5" s="746" t="s">
        <v>136</v>
      </c>
      <c r="V5" s="747"/>
      <c r="W5" s="747"/>
      <c r="X5" s="748"/>
      <c r="Z5" s="170"/>
      <c r="AA5" s="170"/>
      <c r="AB5" s="170"/>
      <c r="AC5" s="170"/>
      <c r="AD5" s="170"/>
      <c r="AE5" s="170"/>
    </row>
    <row r="6" spans="2:31" ht="13.5" x14ac:dyDescent="0.15">
      <c r="B6" s="518" t="s">
        <v>278</v>
      </c>
      <c r="C6" s="519"/>
      <c r="D6" s="520"/>
      <c r="E6" s="521" t="s">
        <v>141</v>
      </c>
      <c r="F6" s="522" t="s">
        <v>374</v>
      </c>
      <c r="G6" s="523" t="s">
        <v>375</v>
      </c>
      <c r="H6" s="522" t="s">
        <v>98</v>
      </c>
      <c r="I6" s="521" t="s">
        <v>141</v>
      </c>
      <c r="J6" s="522" t="s">
        <v>374</v>
      </c>
      <c r="K6" s="523" t="s">
        <v>375</v>
      </c>
      <c r="L6" s="522" t="s">
        <v>98</v>
      </c>
      <c r="M6" s="521" t="s">
        <v>141</v>
      </c>
      <c r="N6" s="522" t="s">
        <v>374</v>
      </c>
      <c r="O6" s="523" t="s">
        <v>375</v>
      </c>
      <c r="P6" s="522" t="s">
        <v>98</v>
      </c>
      <c r="Q6" s="521" t="s">
        <v>141</v>
      </c>
      <c r="R6" s="522" t="s">
        <v>374</v>
      </c>
      <c r="S6" s="523" t="s">
        <v>375</v>
      </c>
      <c r="T6" s="522" t="s">
        <v>98</v>
      </c>
      <c r="U6" s="521" t="s">
        <v>141</v>
      </c>
      <c r="V6" s="522" t="s">
        <v>374</v>
      </c>
      <c r="W6" s="523" t="s">
        <v>375</v>
      </c>
      <c r="X6" s="522" t="s">
        <v>98</v>
      </c>
      <c r="Z6" s="170"/>
      <c r="AA6" s="170"/>
      <c r="AB6" s="170"/>
      <c r="AC6" s="170"/>
      <c r="AD6" s="170"/>
      <c r="AE6" s="170"/>
    </row>
    <row r="7" spans="2:31" ht="13.5" x14ac:dyDescent="0.15">
      <c r="B7" s="524"/>
      <c r="C7" s="525"/>
      <c r="D7" s="525"/>
      <c r="E7" s="526"/>
      <c r="F7" s="527"/>
      <c r="G7" s="528" t="s">
        <v>99</v>
      </c>
      <c r="H7" s="527"/>
      <c r="I7" s="526"/>
      <c r="J7" s="527"/>
      <c r="K7" s="528" t="s">
        <v>99</v>
      </c>
      <c r="L7" s="527"/>
      <c r="M7" s="526"/>
      <c r="N7" s="527"/>
      <c r="O7" s="528" t="s">
        <v>99</v>
      </c>
      <c r="P7" s="527"/>
      <c r="Q7" s="526"/>
      <c r="R7" s="527"/>
      <c r="S7" s="528" t="s">
        <v>99</v>
      </c>
      <c r="T7" s="527"/>
      <c r="U7" s="526"/>
      <c r="V7" s="527"/>
      <c r="W7" s="528" t="s">
        <v>99</v>
      </c>
      <c r="X7" s="527"/>
      <c r="Z7" s="170"/>
      <c r="AA7" s="170"/>
      <c r="AB7" s="170"/>
      <c r="AC7" s="170"/>
      <c r="AD7" s="170"/>
      <c r="AE7" s="170"/>
    </row>
    <row r="8" spans="2:31" ht="13.5" customHeight="1" x14ac:dyDescent="0.15">
      <c r="B8" s="529" t="s">
        <v>0</v>
      </c>
      <c r="C8" s="508">
        <v>19</v>
      </c>
      <c r="D8" s="509" t="s">
        <v>1</v>
      </c>
      <c r="E8" s="530">
        <v>2730</v>
      </c>
      <c r="F8" s="531">
        <v>4200</v>
      </c>
      <c r="G8" s="532">
        <v>3291</v>
      </c>
      <c r="H8" s="531">
        <v>137694</v>
      </c>
      <c r="I8" s="530">
        <v>2100</v>
      </c>
      <c r="J8" s="531">
        <v>2940</v>
      </c>
      <c r="K8" s="532">
        <v>2607</v>
      </c>
      <c r="L8" s="531">
        <v>191027</v>
      </c>
      <c r="M8" s="530">
        <v>1365</v>
      </c>
      <c r="N8" s="531">
        <v>2415</v>
      </c>
      <c r="O8" s="532">
        <v>2024</v>
      </c>
      <c r="P8" s="531">
        <v>137902</v>
      </c>
      <c r="Q8" s="530">
        <v>6510</v>
      </c>
      <c r="R8" s="531">
        <v>7875</v>
      </c>
      <c r="S8" s="532">
        <v>7009</v>
      </c>
      <c r="T8" s="531">
        <v>35713</v>
      </c>
      <c r="U8" s="530">
        <v>5250</v>
      </c>
      <c r="V8" s="531">
        <v>6510</v>
      </c>
      <c r="W8" s="532">
        <v>5737</v>
      </c>
      <c r="X8" s="531">
        <v>95998</v>
      </c>
      <c r="Y8" s="508"/>
      <c r="Z8" s="170"/>
      <c r="AA8" s="170"/>
      <c r="AB8" s="170"/>
      <c r="AC8" s="170"/>
      <c r="AD8" s="170"/>
      <c r="AE8" s="170"/>
    </row>
    <row r="9" spans="2:31" ht="13.5" customHeight="1" x14ac:dyDescent="0.15">
      <c r="B9" s="529"/>
      <c r="C9" s="508">
        <v>20</v>
      </c>
      <c r="E9" s="530">
        <v>2363</v>
      </c>
      <c r="F9" s="531">
        <v>3885</v>
      </c>
      <c r="G9" s="532">
        <v>2966</v>
      </c>
      <c r="H9" s="531">
        <v>161395</v>
      </c>
      <c r="I9" s="530">
        <v>1890</v>
      </c>
      <c r="J9" s="531">
        <v>2974</v>
      </c>
      <c r="K9" s="532">
        <v>2494</v>
      </c>
      <c r="L9" s="531">
        <v>225932</v>
      </c>
      <c r="M9" s="530">
        <v>1365</v>
      </c>
      <c r="N9" s="531">
        <v>2205</v>
      </c>
      <c r="O9" s="532">
        <v>1912</v>
      </c>
      <c r="P9" s="531">
        <v>152430</v>
      </c>
      <c r="Q9" s="530">
        <v>6090</v>
      </c>
      <c r="R9" s="531">
        <v>7350</v>
      </c>
      <c r="S9" s="532">
        <v>6793</v>
      </c>
      <c r="T9" s="531">
        <v>40325</v>
      </c>
      <c r="U9" s="530">
        <v>4200</v>
      </c>
      <c r="V9" s="531">
        <v>6458</v>
      </c>
      <c r="W9" s="532">
        <v>5140</v>
      </c>
      <c r="X9" s="531">
        <v>111778</v>
      </c>
      <c r="Y9" s="508"/>
      <c r="Z9" s="170"/>
      <c r="AA9" s="170"/>
      <c r="AB9" s="170"/>
      <c r="AC9" s="170"/>
      <c r="AD9" s="170"/>
      <c r="AE9" s="170"/>
    </row>
    <row r="10" spans="2:31" ht="13.5" customHeight="1" x14ac:dyDescent="0.15">
      <c r="B10" s="529"/>
      <c r="C10" s="508">
        <v>21</v>
      </c>
      <c r="D10" s="508"/>
      <c r="E10" s="530">
        <v>2205</v>
      </c>
      <c r="F10" s="531">
        <v>3885</v>
      </c>
      <c r="G10" s="532">
        <v>2895</v>
      </c>
      <c r="H10" s="531">
        <v>226388</v>
      </c>
      <c r="I10" s="530">
        <v>1890</v>
      </c>
      <c r="J10" s="531">
        <v>2940</v>
      </c>
      <c r="K10" s="532">
        <v>2475</v>
      </c>
      <c r="L10" s="531">
        <v>238329</v>
      </c>
      <c r="M10" s="530">
        <v>1260</v>
      </c>
      <c r="N10" s="531">
        <v>2191</v>
      </c>
      <c r="O10" s="532">
        <v>1760</v>
      </c>
      <c r="P10" s="531">
        <v>132131</v>
      </c>
      <c r="Q10" s="530">
        <v>4935</v>
      </c>
      <c r="R10" s="531">
        <v>7497</v>
      </c>
      <c r="S10" s="532">
        <v>5946</v>
      </c>
      <c r="T10" s="531">
        <v>46995</v>
      </c>
      <c r="U10" s="530">
        <v>3885</v>
      </c>
      <c r="V10" s="531">
        <v>5775</v>
      </c>
      <c r="W10" s="532">
        <v>4612</v>
      </c>
      <c r="X10" s="531">
        <v>106636</v>
      </c>
      <c r="Y10" s="508"/>
      <c r="Z10" s="532"/>
      <c r="AA10" s="508"/>
      <c r="AB10" s="508"/>
      <c r="AC10" s="508"/>
      <c r="AD10" s="508"/>
      <c r="AE10" s="508"/>
    </row>
    <row r="11" spans="2:31" ht="13.5" customHeight="1" x14ac:dyDescent="0.15">
      <c r="B11" s="529"/>
      <c r="C11" s="508">
        <v>22</v>
      </c>
      <c r="D11" s="533"/>
      <c r="E11" s="531">
        <v>2100</v>
      </c>
      <c r="F11" s="531">
        <v>3885</v>
      </c>
      <c r="G11" s="534">
        <v>2830</v>
      </c>
      <c r="H11" s="531">
        <v>187560</v>
      </c>
      <c r="I11" s="531">
        <v>1869</v>
      </c>
      <c r="J11" s="531">
        <v>2940</v>
      </c>
      <c r="K11" s="531">
        <v>2413</v>
      </c>
      <c r="L11" s="531">
        <v>227953</v>
      </c>
      <c r="M11" s="531">
        <v>1365</v>
      </c>
      <c r="N11" s="531">
        <v>2056</v>
      </c>
      <c r="O11" s="531">
        <v>1707</v>
      </c>
      <c r="P11" s="531">
        <v>150204</v>
      </c>
      <c r="Q11" s="531">
        <v>4725</v>
      </c>
      <c r="R11" s="531">
        <v>6510</v>
      </c>
      <c r="S11" s="531">
        <v>5678</v>
      </c>
      <c r="T11" s="531">
        <v>52831</v>
      </c>
      <c r="U11" s="531">
        <v>3885</v>
      </c>
      <c r="V11" s="531">
        <v>5565</v>
      </c>
      <c r="W11" s="531">
        <v>4621</v>
      </c>
      <c r="X11" s="531">
        <v>105802</v>
      </c>
      <c r="Y11" s="508"/>
      <c r="Z11" s="170"/>
      <c r="AA11" s="170"/>
      <c r="AB11" s="170"/>
      <c r="AC11" s="170"/>
      <c r="AD11" s="170"/>
      <c r="AE11" s="170"/>
    </row>
    <row r="12" spans="2:31" ht="13.5" customHeight="1" x14ac:dyDescent="0.15">
      <c r="B12" s="535"/>
      <c r="C12" s="511">
        <v>23</v>
      </c>
      <c r="D12" s="536"/>
      <c r="E12" s="180">
        <v>1995</v>
      </c>
      <c r="F12" s="180">
        <v>3675</v>
      </c>
      <c r="G12" s="180">
        <v>2731.6543158027753</v>
      </c>
      <c r="H12" s="180">
        <v>187258.59999999998</v>
      </c>
      <c r="I12" s="180">
        <v>1837.5</v>
      </c>
      <c r="J12" s="180">
        <v>2730</v>
      </c>
      <c r="K12" s="180">
        <v>2391.0349921187594</v>
      </c>
      <c r="L12" s="180">
        <v>201312.80000000002</v>
      </c>
      <c r="M12" s="180">
        <v>1312.5</v>
      </c>
      <c r="N12" s="180">
        <v>1995</v>
      </c>
      <c r="O12" s="180">
        <v>1676.1515516971997</v>
      </c>
      <c r="P12" s="180">
        <v>107369.79999999999</v>
      </c>
      <c r="Q12" s="180">
        <v>5040</v>
      </c>
      <c r="R12" s="180">
        <v>6825</v>
      </c>
      <c r="S12" s="180">
        <v>5805.0642123605076</v>
      </c>
      <c r="T12" s="180">
        <v>48404.700000000004</v>
      </c>
      <c r="U12" s="180">
        <v>3780</v>
      </c>
      <c r="V12" s="180">
        <v>5565</v>
      </c>
      <c r="W12" s="180">
        <v>4623.7033696402696</v>
      </c>
      <c r="X12" s="180">
        <v>112836.59999999998</v>
      </c>
      <c r="Y12" s="508"/>
      <c r="Z12" s="170"/>
      <c r="AA12" s="170"/>
      <c r="AB12" s="170"/>
      <c r="AC12" s="170"/>
      <c r="AD12" s="170"/>
      <c r="AE12" s="170"/>
    </row>
    <row r="13" spans="2:31" ht="13.5" customHeight="1" x14ac:dyDescent="0.15">
      <c r="B13" s="172" t="s">
        <v>376</v>
      </c>
      <c r="C13" s="163">
        <v>6</v>
      </c>
      <c r="D13" s="178" t="s">
        <v>377</v>
      </c>
      <c r="E13" s="531">
        <v>2310</v>
      </c>
      <c r="F13" s="531">
        <v>2782.5</v>
      </c>
      <c r="G13" s="531">
        <v>2556.4186035988473</v>
      </c>
      <c r="H13" s="531">
        <v>15287.000000000002</v>
      </c>
      <c r="I13" s="531">
        <v>2079</v>
      </c>
      <c r="J13" s="531">
        <v>2415</v>
      </c>
      <c r="K13" s="531">
        <v>2220.0951670265467</v>
      </c>
      <c r="L13" s="531">
        <v>13351.099999999999</v>
      </c>
      <c r="M13" s="531">
        <v>1627.5</v>
      </c>
      <c r="N13" s="531">
        <v>1942.5</v>
      </c>
      <c r="O13" s="531">
        <v>1775.3289473684213</v>
      </c>
      <c r="P13" s="531">
        <v>7415.3000000000011</v>
      </c>
      <c r="Q13" s="531">
        <v>5250</v>
      </c>
      <c r="R13" s="531">
        <v>6090</v>
      </c>
      <c r="S13" s="531">
        <v>5603.4923837784363</v>
      </c>
      <c r="T13" s="531">
        <v>5299.5</v>
      </c>
      <c r="U13" s="531">
        <v>3990</v>
      </c>
      <c r="V13" s="531">
        <v>4725</v>
      </c>
      <c r="W13" s="531">
        <v>4291.6426071741025</v>
      </c>
      <c r="X13" s="534">
        <v>8237.2000000000007</v>
      </c>
      <c r="Y13" s="508"/>
    </row>
    <row r="14" spans="2:31" ht="13.5" customHeight="1" x14ac:dyDescent="0.15">
      <c r="B14" s="172"/>
      <c r="C14" s="163">
        <v>7</v>
      </c>
      <c r="D14" s="178"/>
      <c r="E14" s="531">
        <v>2100</v>
      </c>
      <c r="F14" s="531">
        <v>2730</v>
      </c>
      <c r="G14" s="531">
        <v>2510.0253733112113</v>
      </c>
      <c r="H14" s="531">
        <v>12967.8</v>
      </c>
      <c r="I14" s="531">
        <v>1890</v>
      </c>
      <c r="J14" s="531">
        <v>2341.5</v>
      </c>
      <c r="K14" s="531">
        <v>2090.8597495675099</v>
      </c>
      <c r="L14" s="531">
        <v>13158.2</v>
      </c>
      <c r="M14" s="531">
        <v>1575</v>
      </c>
      <c r="N14" s="531">
        <v>1942.5</v>
      </c>
      <c r="O14" s="531">
        <v>1789.8841902931285</v>
      </c>
      <c r="P14" s="531">
        <v>7157.9</v>
      </c>
      <c r="Q14" s="531">
        <v>5250</v>
      </c>
      <c r="R14" s="531">
        <v>6090</v>
      </c>
      <c r="S14" s="531">
        <v>5736.4629739336488</v>
      </c>
      <c r="T14" s="531">
        <v>3485.6000000000004</v>
      </c>
      <c r="U14" s="531">
        <v>3780</v>
      </c>
      <c r="V14" s="531">
        <v>4725</v>
      </c>
      <c r="W14" s="531">
        <v>4266.9904667819219</v>
      </c>
      <c r="X14" s="534">
        <v>8257.1</v>
      </c>
      <c r="Y14" s="508"/>
    </row>
    <row r="15" spans="2:31" ht="13.5" customHeight="1" x14ac:dyDescent="0.15">
      <c r="B15" s="172"/>
      <c r="C15" s="163">
        <v>8</v>
      </c>
      <c r="D15" s="178"/>
      <c r="E15" s="531">
        <v>1995</v>
      </c>
      <c r="F15" s="531">
        <v>2730</v>
      </c>
      <c r="G15" s="531">
        <v>2527.4772605466655</v>
      </c>
      <c r="H15" s="531">
        <v>14478.400000000001</v>
      </c>
      <c r="I15" s="531">
        <v>1890</v>
      </c>
      <c r="J15" s="531">
        <v>2310</v>
      </c>
      <c r="K15" s="531">
        <v>2116.3028307781037</v>
      </c>
      <c r="L15" s="531">
        <v>13888.9</v>
      </c>
      <c r="M15" s="531">
        <v>1575</v>
      </c>
      <c r="N15" s="531">
        <v>1942.5</v>
      </c>
      <c r="O15" s="531">
        <v>1747.4786621783037</v>
      </c>
      <c r="P15" s="531">
        <v>7347</v>
      </c>
      <c r="Q15" s="531">
        <v>5460</v>
      </c>
      <c r="R15" s="531">
        <v>6090</v>
      </c>
      <c r="S15" s="531">
        <v>5786.7914029683561</v>
      </c>
      <c r="T15" s="531">
        <v>4164.2000000000007</v>
      </c>
      <c r="U15" s="531">
        <v>4200</v>
      </c>
      <c r="V15" s="531">
        <v>4830</v>
      </c>
      <c r="W15" s="531">
        <v>4526.5060165139466</v>
      </c>
      <c r="X15" s="534">
        <v>14172</v>
      </c>
      <c r="Y15" s="508"/>
    </row>
    <row r="16" spans="2:31" ht="13.5" customHeight="1" x14ac:dyDescent="0.15">
      <c r="B16" s="172"/>
      <c r="C16" s="163">
        <v>9</v>
      </c>
      <c r="D16" s="178"/>
      <c r="E16" s="531">
        <v>2394</v>
      </c>
      <c r="F16" s="531">
        <v>2940</v>
      </c>
      <c r="G16" s="531">
        <v>2681.8435258870891</v>
      </c>
      <c r="H16" s="531">
        <v>11064.699999999999</v>
      </c>
      <c r="I16" s="531">
        <v>1837.5</v>
      </c>
      <c r="J16" s="531">
        <v>2331</v>
      </c>
      <c r="K16" s="531">
        <v>2098.2602524680369</v>
      </c>
      <c r="L16" s="531">
        <v>12968.3</v>
      </c>
      <c r="M16" s="531">
        <v>1470</v>
      </c>
      <c r="N16" s="531">
        <v>1890</v>
      </c>
      <c r="O16" s="531">
        <v>1686.8372521495</v>
      </c>
      <c r="P16" s="531">
        <v>7152.2</v>
      </c>
      <c r="Q16" s="531">
        <v>5775</v>
      </c>
      <c r="R16" s="531">
        <v>6510</v>
      </c>
      <c r="S16" s="531">
        <v>5996.724546866908</v>
      </c>
      <c r="T16" s="531">
        <v>2954.6</v>
      </c>
      <c r="U16" s="531">
        <v>4200</v>
      </c>
      <c r="V16" s="531">
        <v>5040</v>
      </c>
      <c r="W16" s="531">
        <v>4626.4430340557283</v>
      </c>
      <c r="X16" s="534">
        <v>6458</v>
      </c>
      <c r="Y16" s="508"/>
    </row>
    <row r="17" spans="2:25" ht="13.5" customHeight="1" x14ac:dyDescent="0.15">
      <c r="B17" s="172"/>
      <c r="C17" s="163">
        <v>10</v>
      </c>
      <c r="D17" s="178"/>
      <c r="E17" s="531">
        <v>2415</v>
      </c>
      <c r="F17" s="531">
        <v>3045</v>
      </c>
      <c r="G17" s="531">
        <v>2819.0618321091956</v>
      </c>
      <c r="H17" s="531">
        <v>12651.2</v>
      </c>
      <c r="I17" s="531">
        <v>2047.5</v>
      </c>
      <c r="J17" s="531">
        <v>2625</v>
      </c>
      <c r="K17" s="531">
        <v>2309.3440648435726</v>
      </c>
      <c r="L17" s="531">
        <v>14802.8</v>
      </c>
      <c r="M17" s="531">
        <v>1312.5</v>
      </c>
      <c r="N17" s="531">
        <v>1890</v>
      </c>
      <c r="O17" s="531">
        <v>1633.2503112728664</v>
      </c>
      <c r="P17" s="531">
        <v>6117.3</v>
      </c>
      <c r="Q17" s="531">
        <v>5775</v>
      </c>
      <c r="R17" s="531">
        <v>6300</v>
      </c>
      <c r="S17" s="531">
        <v>5953.9473399653989</v>
      </c>
      <c r="T17" s="531">
        <v>2887.7</v>
      </c>
      <c r="U17" s="531">
        <v>4200</v>
      </c>
      <c r="V17" s="531">
        <v>5040</v>
      </c>
      <c r="W17" s="531">
        <v>4632.6427451342124</v>
      </c>
      <c r="X17" s="534">
        <v>9811.5999999999985</v>
      </c>
      <c r="Y17" s="508"/>
    </row>
    <row r="18" spans="2:25" ht="13.5" customHeight="1" x14ac:dyDescent="0.15">
      <c r="B18" s="172"/>
      <c r="C18" s="163">
        <v>11</v>
      </c>
      <c r="D18" s="178"/>
      <c r="E18" s="531">
        <v>2835</v>
      </c>
      <c r="F18" s="531">
        <v>3360</v>
      </c>
      <c r="G18" s="531">
        <v>3071.1608100251919</v>
      </c>
      <c r="H18" s="531">
        <v>14053.599999999999</v>
      </c>
      <c r="I18" s="531">
        <v>2100</v>
      </c>
      <c r="J18" s="531">
        <v>2730</v>
      </c>
      <c r="K18" s="531">
        <v>2510.7409616974373</v>
      </c>
      <c r="L18" s="531">
        <v>18773.099999999999</v>
      </c>
      <c r="M18" s="531">
        <v>1312.5</v>
      </c>
      <c r="N18" s="531">
        <v>1890</v>
      </c>
      <c r="O18" s="531">
        <v>1614.6665928643727</v>
      </c>
      <c r="P18" s="531">
        <v>9237.7999999999993</v>
      </c>
      <c r="Q18" s="531">
        <v>5670</v>
      </c>
      <c r="R18" s="531">
        <v>6615</v>
      </c>
      <c r="S18" s="531">
        <v>6028.2414240635171</v>
      </c>
      <c r="T18" s="531">
        <v>4190.1000000000004</v>
      </c>
      <c r="U18" s="531">
        <v>4200</v>
      </c>
      <c r="V18" s="531">
        <v>5250</v>
      </c>
      <c r="W18" s="531">
        <v>4740.6451281157397</v>
      </c>
      <c r="X18" s="534">
        <v>11936.900000000001</v>
      </c>
      <c r="Y18" s="508"/>
    </row>
    <row r="19" spans="2:25" ht="13.5" customHeight="1" x14ac:dyDescent="0.15">
      <c r="B19" s="172"/>
      <c r="C19" s="163">
        <v>12</v>
      </c>
      <c r="D19" s="178"/>
      <c r="E19" s="531">
        <v>2940</v>
      </c>
      <c r="F19" s="531">
        <v>3570</v>
      </c>
      <c r="G19" s="531">
        <v>3224.9154945217647</v>
      </c>
      <c r="H19" s="531">
        <v>25534.400000000001</v>
      </c>
      <c r="I19" s="531">
        <v>2100</v>
      </c>
      <c r="J19" s="531">
        <v>2730</v>
      </c>
      <c r="K19" s="531">
        <v>2550.4346380391412</v>
      </c>
      <c r="L19" s="531">
        <v>21114</v>
      </c>
      <c r="M19" s="531">
        <v>1417.5</v>
      </c>
      <c r="N19" s="531">
        <v>1890</v>
      </c>
      <c r="O19" s="531">
        <v>1553.4514443761525</v>
      </c>
      <c r="P19" s="531">
        <v>11890.2</v>
      </c>
      <c r="Q19" s="531">
        <v>5775</v>
      </c>
      <c r="R19" s="531">
        <v>6825</v>
      </c>
      <c r="S19" s="531">
        <v>6250.0118971061102</v>
      </c>
      <c r="T19" s="531">
        <v>5565.9</v>
      </c>
      <c r="U19" s="531">
        <v>4410</v>
      </c>
      <c r="V19" s="531">
        <v>5565</v>
      </c>
      <c r="W19" s="531">
        <v>4960.4602338823252</v>
      </c>
      <c r="X19" s="534">
        <v>12146.3</v>
      </c>
      <c r="Y19" s="508"/>
    </row>
    <row r="20" spans="2:25" ht="13.5" customHeight="1" x14ac:dyDescent="0.15">
      <c r="B20" s="172" t="s">
        <v>378</v>
      </c>
      <c r="C20" s="163">
        <v>1</v>
      </c>
      <c r="D20" s="178" t="s">
        <v>377</v>
      </c>
      <c r="E20" s="531">
        <v>2625</v>
      </c>
      <c r="F20" s="531">
        <v>3423</v>
      </c>
      <c r="G20" s="531">
        <v>3043.4691548426895</v>
      </c>
      <c r="H20" s="531">
        <v>27366.000000000004</v>
      </c>
      <c r="I20" s="531">
        <v>2310</v>
      </c>
      <c r="J20" s="531">
        <v>2730</v>
      </c>
      <c r="K20" s="531">
        <v>2488.2534208579887</v>
      </c>
      <c r="L20" s="531">
        <v>22481.3</v>
      </c>
      <c r="M20" s="531">
        <v>1312.5</v>
      </c>
      <c r="N20" s="531">
        <v>1890</v>
      </c>
      <c r="O20" s="531">
        <v>1479.2651116951381</v>
      </c>
      <c r="P20" s="531">
        <v>7206.7999999999993</v>
      </c>
      <c r="Q20" s="531">
        <v>5775</v>
      </c>
      <c r="R20" s="531">
        <v>6825</v>
      </c>
      <c r="S20" s="531">
        <v>6269.4132029339862</v>
      </c>
      <c r="T20" s="531">
        <v>3282.2999999999997</v>
      </c>
      <c r="U20" s="531">
        <v>4200</v>
      </c>
      <c r="V20" s="531">
        <v>5565</v>
      </c>
      <c r="W20" s="531">
        <v>4767.4393979229662</v>
      </c>
      <c r="X20" s="534">
        <v>7441.7999999999993</v>
      </c>
      <c r="Y20" s="508"/>
    </row>
    <row r="21" spans="2:25" ht="13.5" customHeight="1" x14ac:dyDescent="0.15">
      <c r="B21" s="172"/>
      <c r="C21" s="163">
        <v>2</v>
      </c>
      <c r="D21" s="178"/>
      <c r="E21" s="531">
        <v>2520</v>
      </c>
      <c r="F21" s="531">
        <v>3150</v>
      </c>
      <c r="G21" s="531">
        <v>2807.5548905654341</v>
      </c>
      <c r="H21" s="531">
        <v>13674.6</v>
      </c>
      <c r="I21" s="531">
        <v>2194.5</v>
      </c>
      <c r="J21" s="531">
        <v>2625</v>
      </c>
      <c r="K21" s="531">
        <v>2430.1569073337123</v>
      </c>
      <c r="L21" s="531">
        <v>18080.199999999997</v>
      </c>
      <c r="M21" s="531">
        <v>1365</v>
      </c>
      <c r="N21" s="531">
        <v>1785</v>
      </c>
      <c r="O21" s="531">
        <v>1484.3655579732672</v>
      </c>
      <c r="P21" s="531">
        <v>12148.8</v>
      </c>
      <c r="Q21" s="531">
        <v>5565</v>
      </c>
      <c r="R21" s="531">
        <v>6720</v>
      </c>
      <c r="S21" s="531">
        <v>6041.8316018766764</v>
      </c>
      <c r="T21" s="531">
        <v>3832.3</v>
      </c>
      <c r="U21" s="531">
        <v>4200</v>
      </c>
      <c r="V21" s="531">
        <v>5040</v>
      </c>
      <c r="W21" s="531">
        <v>4582.4425558058574</v>
      </c>
      <c r="X21" s="534">
        <v>8068.1</v>
      </c>
      <c r="Y21" s="508"/>
    </row>
    <row r="22" spans="2:25" ht="13.5" customHeight="1" x14ac:dyDescent="0.15">
      <c r="B22" s="172"/>
      <c r="C22" s="163">
        <v>3</v>
      </c>
      <c r="D22" s="178"/>
      <c r="E22" s="531">
        <v>2100</v>
      </c>
      <c r="F22" s="531">
        <v>2835</v>
      </c>
      <c r="G22" s="531">
        <v>2620.9538172285038</v>
      </c>
      <c r="H22" s="531">
        <v>11907.9</v>
      </c>
      <c r="I22" s="531">
        <v>1890</v>
      </c>
      <c r="J22" s="531">
        <v>2566.83</v>
      </c>
      <c r="K22" s="531">
        <v>2370.1745053608929</v>
      </c>
      <c r="L22" s="531">
        <v>14293.2</v>
      </c>
      <c r="M22" s="531">
        <v>1470</v>
      </c>
      <c r="N22" s="531">
        <v>1890</v>
      </c>
      <c r="O22" s="531">
        <v>1639.6321325866506</v>
      </c>
      <c r="P22" s="531">
        <v>10908</v>
      </c>
      <c r="Q22" s="531">
        <v>5565</v>
      </c>
      <c r="R22" s="531">
        <v>6615</v>
      </c>
      <c r="S22" s="531">
        <v>6130.9758024072207</v>
      </c>
      <c r="T22" s="531">
        <v>3423.1</v>
      </c>
      <c r="U22" s="531">
        <v>4200</v>
      </c>
      <c r="V22" s="531">
        <v>5040</v>
      </c>
      <c r="W22" s="531">
        <v>4672.8731897987955</v>
      </c>
      <c r="X22" s="534">
        <v>6394.2000000000007</v>
      </c>
      <c r="Y22" s="508"/>
    </row>
    <row r="23" spans="2:25" ht="13.5" customHeight="1" x14ac:dyDescent="0.15">
      <c r="B23" s="172"/>
      <c r="C23" s="163">
        <v>4</v>
      </c>
      <c r="D23" s="178"/>
      <c r="E23" s="531">
        <v>2100</v>
      </c>
      <c r="F23" s="531">
        <v>3150</v>
      </c>
      <c r="G23" s="534">
        <v>2698.4854079519719</v>
      </c>
      <c r="H23" s="531">
        <v>16466.5</v>
      </c>
      <c r="I23" s="531">
        <v>1890</v>
      </c>
      <c r="J23" s="531">
        <v>2520</v>
      </c>
      <c r="K23" s="531">
        <v>2253.8536287089014</v>
      </c>
      <c r="L23" s="531">
        <v>11808</v>
      </c>
      <c r="M23" s="531">
        <v>1470</v>
      </c>
      <c r="N23" s="531">
        <v>1995</v>
      </c>
      <c r="O23" s="531">
        <v>1633.4883984432731</v>
      </c>
      <c r="P23" s="531">
        <v>10547.1</v>
      </c>
      <c r="Q23" s="531">
        <v>5460</v>
      </c>
      <c r="R23" s="531">
        <v>6825</v>
      </c>
      <c r="S23" s="531">
        <v>6092.9849776896381</v>
      </c>
      <c r="T23" s="531">
        <v>5133.7</v>
      </c>
      <c r="U23" s="531">
        <v>4042.5</v>
      </c>
      <c r="V23" s="531">
        <v>5040</v>
      </c>
      <c r="W23" s="531">
        <v>4526.3783516048088</v>
      </c>
      <c r="X23" s="534">
        <v>5917.2000000000007</v>
      </c>
      <c r="Y23" s="508"/>
    </row>
    <row r="24" spans="2:25" ht="13.5" customHeight="1" x14ac:dyDescent="0.15">
      <c r="B24" s="172"/>
      <c r="C24" s="163">
        <v>5</v>
      </c>
      <c r="D24" s="178"/>
      <c r="E24" s="531">
        <v>2310</v>
      </c>
      <c r="F24" s="531">
        <v>3150</v>
      </c>
      <c r="G24" s="531">
        <v>2684.2663874305122</v>
      </c>
      <c r="H24" s="531">
        <v>20305.500000000004</v>
      </c>
      <c r="I24" s="531">
        <v>1890</v>
      </c>
      <c r="J24" s="531">
        <v>2415</v>
      </c>
      <c r="K24" s="531">
        <v>2140.119082526332</v>
      </c>
      <c r="L24" s="531">
        <v>15473.400000000001</v>
      </c>
      <c r="M24" s="531">
        <v>1417.5</v>
      </c>
      <c r="N24" s="531">
        <v>1995</v>
      </c>
      <c r="O24" s="531">
        <v>1732.8587320223071</v>
      </c>
      <c r="P24" s="531">
        <v>9791.7999999999993</v>
      </c>
      <c r="Q24" s="531">
        <v>5565</v>
      </c>
      <c r="R24" s="531">
        <v>6825</v>
      </c>
      <c r="S24" s="531">
        <v>6224.9080013363409</v>
      </c>
      <c r="T24" s="531">
        <v>5669.3</v>
      </c>
      <c r="U24" s="531">
        <v>4147.5</v>
      </c>
      <c r="V24" s="531">
        <v>5145</v>
      </c>
      <c r="W24" s="531">
        <v>4675.1040464425178</v>
      </c>
      <c r="X24" s="534">
        <v>7738.1</v>
      </c>
      <c r="Y24" s="508"/>
    </row>
    <row r="25" spans="2:25" ht="13.5" customHeight="1" x14ac:dyDescent="0.15">
      <c r="B25" s="165"/>
      <c r="C25" s="169">
        <v>6</v>
      </c>
      <c r="D25" s="179"/>
      <c r="E25" s="537">
        <v>2205</v>
      </c>
      <c r="F25" s="537">
        <v>3255</v>
      </c>
      <c r="G25" s="537">
        <v>2645.9554857556795</v>
      </c>
      <c r="H25" s="537">
        <v>17191.2</v>
      </c>
      <c r="I25" s="537">
        <v>1837.5</v>
      </c>
      <c r="J25" s="537">
        <v>2415</v>
      </c>
      <c r="K25" s="537">
        <v>2141.1971105527641</v>
      </c>
      <c r="L25" s="537">
        <v>12760.899999999998</v>
      </c>
      <c r="M25" s="537">
        <v>1470</v>
      </c>
      <c r="N25" s="537">
        <v>1995</v>
      </c>
      <c r="O25" s="537">
        <v>1719.6420176297747</v>
      </c>
      <c r="P25" s="537">
        <v>8828.1</v>
      </c>
      <c r="Q25" s="537">
        <v>5775</v>
      </c>
      <c r="R25" s="537">
        <v>6825</v>
      </c>
      <c r="S25" s="537">
        <v>6329.3686128699737</v>
      </c>
      <c r="T25" s="537">
        <v>4552.4000000000005</v>
      </c>
      <c r="U25" s="537">
        <v>4200</v>
      </c>
      <c r="V25" s="537">
        <v>5145</v>
      </c>
      <c r="W25" s="537">
        <v>4710.9669579344873</v>
      </c>
      <c r="X25" s="538">
        <v>9007.6</v>
      </c>
      <c r="Y25" s="508"/>
    </row>
    <row r="26" spans="2:25" ht="13.5" customHeight="1" x14ac:dyDescent="0.15">
      <c r="B26" s="199"/>
      <c r="C26" s="216"/>
      <c r="D26" s="217"/>
      <c r="E26" s="529"/>
      <c r="F26" s="539"/>
      <c r="G26" s="508"/>
      <c r="H26" s="539"/>
      <c r="I26" s="529"/>
      <c r="J26" s="539"/>
      <c r="K26" s="508"/>
      <c r="L26" s="539"/>
      <c r="M26" s="529"/>
      <c r="N26" s="539"/>
      <c r="O26" s="508"/>
      <c r="P26" s="539"/>
      <c r="Q26" s="529"/>
      <c r="R26" s="539"/>
      <c r="S26" s="508"/>
      <c r="T26" s="539"/>
      <c r="U26" s="529"/>
      <c r="V26" s="539"/>
      <c r="W26" s="508"/>
      <c r="X26" s="539"/>
      <c r="Y26" s="508"/>
    </row>
    <row r="27" spans="2:25" ht="13.5" customHeight="1" x14ac:dyDescent="0.15">
      <c r="B27" s="260"/>
      <c r="C27" s="201"/>
      <c r="D27" s="217"/>
      <c r="E27" s="529"/>
      <c r="F27" s="539"/>
      <c r="G27" s="508"/>
      <c r="H27" s="531"/>
      <c r="I27" s="529"/>
      <c r="J27" s="539"/>
      <c r="K27" s="508"/>
      <c r="L27" s="531"/>
      <c r="M27" s="529"/>
      <c r="N27" s="539"/>
      <c r="O27" s="508"/>
      <c r="P27" s="531"/>
      <c r="Q27" s="529"/>
      <c r="R27" s="539"/>
      <c r="S27" s="508"/>
      <c r="T27" s="531"/>
      <c r="U27" s="529"/>
      <c r="V27" s="539"/>
      <c r="W27" s="508"/>
      <c r="X27" s="531"/>
      <c r="Y27" s="508"/>
    </row>
    <row r="28" spans="2:25" ht="13.5" customHeight="1" x14ac:dyDescent="0.15">
      <c r="B28" s="260" t="s">
        <v>129</v>
      </c>
      <c r="C28" s="216"/>
      <c r="D28" s="217"/>
      <c r="E28" s="529"/>
      <c r="F28" s="539"/>
      <c r="G28" s="508"/>
      <c r="H28" s="539"/>
      <c r="I28" s="529"/>
      <c r="J28" s="539"/>
      <c r="K28" s="508"/>
      <c r="L28" s="539"/>
      <c r="M28" s="529"/>
      <c r="N28" s="539"/>
      <c r="O28" s="508"/>
      <c r="P28" s="539"/>
      <c r="Q28" s="529"/>
      <c r="R28" s="539"/>
      <c r="S28" s="508"/>
      <c r="T28" s="539"/>
      <c r="U28" s="529"/>
      <c r="V28" s="539"/>
      <c r="W28" s="508"/>
      <c r="X28" s="539"/>
      <c r="Y28" s="508"/>
    </row>
    <row r="29" spans="2:25" ht="13.5" customHeight="1" x14ac:dyDescent="0.15">
      <c r="B29" s="540">
        <v>41066</v>
      </c>
      <c r="C29" s="219"/>
      <c r="D29" s="220">
        <v>41072</v>
      </c>
      <c r="E29" s="245">
        <v>2205</v>
      </c>
      <c r="F29" s="245">
        <v>3255</v>
      </c>
      <c r="G29" s="245">
        <v>2656.9136189208243</v>
      </c>
      <c r="H29" s="531">
        <v>4202.8</v>
      </c>
      <c r="I29" s="245">
        <v>1890</v>
      </c>
      <c r="J29" s="245">
        <v>2415</v>
      </c>
      <c r="K29" s="245">
        <v>2152.8911035862711</v>
      </c>
      <c r="L29" s="531">
        <v>3377.9</v>
      </c>
      <c r="M29" s="245">
        <v>1470</v>
      </c>
      <c r="N29" s="245">
        <v>1995</v>
      </c>
      <c r="O29" s="245">
        <v>1735.253994573409</v>
      </c>
      <c r="P29" s="531">
        <v>2172.6999999999998</v>
      </c>
      <c r="Q29" s="245">
        <v>5775</v>
      </c>
      <c r="R29" s="245">
        <v>6825</v>
      </c>
      <c r="S29" s="245">
        <v>6272.5618072120124</v>
      </c>
      <c r="T29" s="531">
        <v>921.5</v>
      </c>
      <c r="U29" s="245">
        <v>4200</v>
      </c>
      <c r="V29" s="245">
        <v>5040</v>
      </c>
      <c r="W29" s="245">
        <v>4699.3352857878481</v>
      </c>
      <c r="X29" s="531">
        <v>1925.6</v>
      </c>
      <c r="Y29" s="508"/>
    </row>
    <row r="30" spans="2:25" ht="13.5" customHeight="1" x14ac:dyDescent="0.15">
      <c r="B30" s="541" t="s">
        <v>130</v>
      </c>
      <c r="C30" s="219"/>
      <c r="D30" s="220"/>
      <c r="E30" s="529"/>
      <c r="F30" s="539"/>
      <c r="G30" s="508"/>
      <c r="H30" s="539"/>
      <c r="I30" s="529"/>
      <c r="J30" s="539"/>
      <c r="K30" s="508"/>
      <c r="L30" s="539"/>
      <c r="M30" s="529"/>
      <c r="N30" s="539"/>
      <c r="O30" s="508"/>
      <c r="P30" s="539"/>
      <c r="Q30" s="529"/>
      <c r="R30" s="539"/>
      <c r="S30" s="508"/>
      <c r="T30" s="539"/>
      <c r="U30" s="529"/>
      <c r="V30" s="539"/>
      <c r="W30" s="508"/>
      <c r="X30" s="539"/>
      <c r="Y30" s="508"/>
    </row>
    <row r="31" spans="2:25" ht="13.5" customHeight="1" x14ac:dyDescent="0.15">
      <c r="B31" s="540">
        <v>41073</v>
      </c>
      <c r="C31" s="219"/>
      <c r="D31" s="220">
        <v>41079</v>
      </c>
      <c r="E31" s="542">
        <v>2310</v>
      </c>
      <c r="F31" s="543">
        <v>3150</v>
      </c>
      <c r="G31" s="544">
        <v>2648.5625855844637</v>
      </c>
      <c r="H31" s="543">
        <v>4704.5</v>
      </c>
      <c r="I31" s="542">
        <v>1890</v>
      </c>
      <c r="J31" s="543">
        <v>2415</v>
      </c>
      <c r="K31" s="544">
        <v>2163.7546535677361</v>
      </c>
      <c r="L31" s="543">
        <v>2913.7</v>
      </c>
      <c r="M31" s="542">
        <v>1470</v>
      </c>
      <c r="N31" s="543">
        <v>1995</v>
      </c>
      <c r="O31" s="544">
        <v>1719.544839000903</v>
      </c>
      <c r="P31" s="543">
        <v>1946.7</v>
      </c>
      <c r="Q31" s="542">
        <v>5880</v>
      </c>
      <c r="R31" s="543">
        <v>6825</v>
      </c>
      <c r="S31" s="544">
        <v>6362.9034902496578</v>
      </c>
      <c r="T31" s="543">
        <v>1486.8</v>
      </c>
      <c r="U31" s="542">
        <v>4200</v>
      </c>
      <c r="V31" s="543">
        <v>5040</v>
      </c>
      <c r="W31" s="544">
        <v>4733.1722611582436</v>
      </c>
      <c r="X31" s="543">
        <v>2866</v>
      </c>
      <c r="Y31" s="508"/>
    </row>
    <row r="32" spans="2:25" ht="13.5" customHeight="1" x14ac:dyDescent="0.15">
      <c r="B32" s="541" t="s">
        <v>131</v>
      </c>
      <c r="C32" s="219"/>
      <c r="D32" s="220"/>
      <c r="E32" s="542"/>
      <c r="F32" s="543"/>
      <c r="G32" s="544"/>
      <c r="H32" s="543"/>
      <c r="I32" s="542"/>
      <c r="J32" s="543"/>
      <c r="K32" s="544"/>
      <c r="L32" s="543"/>
      <c r="M32" s="542"/>
      <c r="N32" s="543"/>
      <c r="O32" s="544"/>
      <c r="P32" s="543"/>
      <c r="Q32" s="542"/>
      <c r="R32" s="543"/>
      <c r="S32" s="544"/>
      <c r="T32" s="543"/>
      <c r="U32" s="542"/>
      <c r="V32" s="543"/>
      <c r="W32" s="544"/>
      <c r="X32" s="543"/>
      <c r="Y32" s="508"/>
    </row>
    <row r="33" spans="2:26" ht="13.5" customHeight="1" x14ac:dyDescent="0.15">
      <c r="B33" s="540">
        <v>41080</v>
      </c>
      <c r="C33" s="219"/>
      <c r="D33" s="220">
        <v>41086</v>
      </c>
      <c r="E33" s="542">
        <v>2205</v>
      </c>
      <c r="F33" s="543">
        <v>3150</v>
      </c>
      <c r="G33" s="544">
        <v>2636.1529664045747</v>
      </c>
      <c r="H33" s="543">
        <v>3738.3</v>
      </c>
      <c r="I33" s="542">
        <v>1837.5</v>
      </c>
      <c r="J33" s="543">
        <v>2415</v>
      </c>
      <c r="K33" s="544">
        <v>2139.1564458370635</v>
      </c>
      <c r="L33" s="543">
        <v>3020.1</v>
      </c>
      <c r="M33" s="542">
        <v>1470</v>
      </c>
      <c r="N33" s="543">
        <v>1995</v>
      </c>
      <c r="O33" s="544">
        <v>1711.35099009901</v>
      </c>
      <c r="P33" s="543">
        <v>2181.1999999999998</v>
      </c>
      <c r="Q33" s="542">
        <v>5880</v>
      </c>
      <c r="R33" s="543">
        <v>6825</v>
      </c>
      <c r="S33" s="544">
        <v>6350.0776235906314</v>
      </c>
      <c r="T33" s="543">
        <v>1156.4000000000001</v>
      </c>
      <c r="U33" s="542">
        <v>4200</v>
      </c>
      <c r="V33" s="543">
        <v>5040</v>
      </c>
      <c r="W33" s="544">
        <v>4691.3067085483499</v>
      </c>
      <c r="X33" s="543">
        <v>1781.9</v>
      </c>
      <c r="Y33" s="508"/>
    </row>
    <row r="34" spans="2:26" ht="13.5" customHeight="1" x14ac:dyDescent="0.15">
      <c r="B34" s="541" t="s">
        <v>132</v>
      </c>
      <c r="C34" s="219"/>
      <c r="D34" s="220"/>
      <c r="E34" s="542"/>
      <c r="F34" s="543"/>
      <c r="G34" s="544"/>
      <c r="H34" s="543"/>
      <c r="I34" s="542"/>
      <c r="J34" s="543"/>
      <c r="K34" s="544"/>
      <c r="L34" s="543"/>
      <c r="M34" s="542"/>
      <c r="N34" s="543"/>
      <c r="O34" s="544"/>
      <c r="P34" s="543"/>
      <c r="Q34" s="542"/>
      <c r="R34" s="543"/>
      <c r="S34" s="544"/>
      <c r="T34" s="543"/>
      <c r="U34" s="542"/>
      <c r="V34" s="543"/>
      <c r="W34" s="544"/>
      <c r="X34" s="543"/>
      <c r="Y34" s="508"/>
    </row>
    <row r="35" spans="2:26" ht="13.5" customHeight="1" x14ac:dyDescent="0.15">
      <c r="B35" s="545">
        <v>41087</v>
      </c>
      <c r="C35" s="219"/>
      <c r="D35" s="219">
        <v>41093</v>
      </c>
      <c r="E35" s="542">
        <v>2205</v>
      </c>
      <c r="F35" s="543">
        <v>3045</v>
      </c>
      <c r="G35" s="544">
        <v>2640.8956530339751</v>
      </c>
      <c r="H35" s="543">
        <v>4545.6000000000004</v>
      </c>
      <c r="I35" s="542">
        <v>1890</v>
      </c>
      <c r="J35" s="543">
        <v>2310</v>
      </c>
      <c r="K35" s="544">
        <v>2101.6032998565279</v>
      </c>
      <c r="L35" s="543">
        <v>3449.2</v>
      </c>
      <c r="M35" s="542">
        <v>1470</v>
      </c>
      <c r="N35" s="543">
        <v>1995</v>
      </c>
      <c r="O35" s="544">
        <v>1713.9456098615915</v>
      </c>
      <c r="P35" s="543">
        <v>2527.5</v>
      </c>
      <c r="Q35" s="542">
        <v>5775</v>
      </c>
      <c r="R35" s="543">
        <v>6825</v>
      </c>
      <c r="S35" s="544">
        <v>6331.8578202861272</v>
      </c>
      <c r="T35" s="543">
        <v>987.7</v>
      </c>
      <c r="U35" s="542">
        <v>4200</v>
      </c>
      <c r="V35" s="543">
        <v>5145</v>
      </c>
      <c r="W35" s="544">
        <v>4709.884519867549</v>
      </c>
      <c r="X35" s="543">
        <v>2434.1</v>
      </c>
      <c r="Y35" s="508"/>
    </row>
    <row r="36" spans="2:26" ht="13.5" customHeight="1" x14ac:dyDescent="0.15">
      <c r="B36" s="541" t="s">
        <v>133</v>
      </c>
      <c r="C36" s="219"/>
      <c r="D36" s="220"/>
      <c r="E36" s="529"/>
      <c r="F36" s="539"/>
      <c r="G36" s="508"/>
      <c r="H36" s="539"/>
      <c r="I36" s="529"/>
      <c r="J36" s="539"/>
      <c r="K36" s="508"/>
      <c r="L36" s="539"/>
      <c r="M36" s="529"/>
      <c r="N36" s="539"/>
      <c r="O36" s="508"/>
      <c r="P36" s="539"/>
      <c r="Q36" s="529"/>
      <c r="R36" s="539"/>
      <c r="S36" s="508"/>
      <c r="T36" s="539"/>
      <c r="U36" s="529"/>
      <c r="V36" s="539"/>
      <c r="W36" s="508"/>
      <c r="X36" s="539"/>
      <c r="Y36" s="508"/>
    </row>
    <row r="37" spans="2:26" ht="13.5" customHeight="1" x14ac:dyDescent="0.15">
      <c r="B37" s="546"/>
      <c r="C37" s="230"/>
      <c r="D37" s="231"/>
      <c r="E37" s="547"/>
      <c r="F37" s="537"/>
      <c r="G37" s="548"/>
      <c r="H37" s="537"/>
      <c r="I37" s="547"/>
      <c r="J37" s="537"/>
      <c r="K37" s="548"/>
      <c r="L37" s="537"/>
      <c r="M37" s="547"/>
      <c r="N37" s="537"/>
      <c r="O37" s="548"/>
      <c r="P37" s="537"/>
      <c r="Q37" s="547"/>
      <c r="R37" s="537"/>
      <c r="S37" s="548"/>
      <c r="T37" s="537"/>
      <c r="U37" s="547"/>
      <c r="V37" s="537"/>
      <c r="W37" s="548"/>
      <c r="X37" s="537"/>
      <c r="Y37" s="508"/>
    </row>
    <row r="38" spans="2:26" ht="3" customHeight="1" x14ac:dyDescent="0.15">
      <c r="B38" s="508"/>
      <c r="C38" s="508"/>
      <c r="D38" s="508"/>
      <c r="E38" s="508"/>
      <c r="F38" s="508"/>
      <c r="G38" s="508"/>
      <c r="H38" s="532"/>
      <c r="I38" s="508"/>
      <c r="J38" s="508"/>
      <c r="K38" s="508"/>
      <c r="L38" s="532"/>
      <c r="M38" s="508"/>
      <c r="N38" s="508"/>
      <c r="O38" s="508"/>
      <c r="P38" s="532"/>
      <c r="Q38" s="508"/>
      <c r="R38" s="508"/>
      <c r="S38" s="508"/>
      <c r="T38" s="532"/>
      <c r="U38" s="508"/>
      <c r="V38" s="508"/>
      <c r="W38" s="508"/>
      <c r="X38" s="532"/>
      <c r="Y38" s="508"/>
    </row>
    <row r="39" spans="2:26" ht="12.75" customHeight="1" x14ac:dyDescent="0.15">
      <c r="B39" s="549" t="s">
        <v>108</v>
      </c>
      <c r="C39" s="509" t="s">
        <v>379</v>
      </c>
    </row>
    <row r="40" spans="2:26" ht="12.75" customHeight="1" x14ac:dyDescent="0.15">
      <c r="B40" s="550" t="s">
        <v>111</v>
      </c>
      <c r="C40" s="509" t="s">
        <v>270</v>
      </c>
      <c r="X40" s="176"/>
      <c r="Y40" s="508"/>
      <c r="Z40" s="508"/>
    </row>
    <row r="41" spans="2:26" ht="12.75" customHeight="1" x14ac:dyDescent="0.15">
      <c r="B41" s="550" t="s">
        <v>202</v>
      </c>
      <c r="C41" s="509" t="s">
        <v>113</v>
      </c>
      <c r="X41" s="176"/>
      <c r="Y41" s="508"/>
      <c r="Z41" s="508"/>
    </row>
    <row r="42" spans="2:26" ht="12.75" customHeight="1" x14ac:dyDescent="0.15">
      <c r="B42" s="550"/>
      <c r="X42" s="176"/>
      <c r="Y42" s="508"/>
      <c r="Z42" s="508"/>
    </row>
    <row r="43" spans="2:26" x14ac:dyDescent="0.15">
      <c r="B43" s="550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2"/>
      <c r="T43" s="552"/>
      <c r="U43" s="552"/>
      <c r="V43" s="552"/>
      <c r="W43" s="552"/>
      <c r="X43" s="176"/>
      <c r="Y43" s="508"/>
      <c r="Z43" s="508"/>
    </row>
    <row r="44" spans="2:26" x14ac:dyDescent="0.15">
      <c r="X44" s="176"/>
      <c r="Y44" s="508"/>
      <c r="Z44" s="508"/>
    </row>
    <row r="45" spans="2:26" x14ac:dyDescent="0.15">
      <c r="X45" s="485"/>
      <c r="Y45" s="508"/>
      <c r="Z45" s="508"/>
    </row>
    <row r="46" spans="2:26" x14ac:dyDescent="0.15">
      <c r="X46" s="485"/>
      <c r="Y46" s="508"/>
      <c r="Z46" s="508"/>
    </row>
    <row r="47" spans="2:26" x14ac:dyDescent="0.15">
      <c r="X47" s="532"/>
      <c r="Y47" s="508"/>
      <c r="Z47" s="508"/>
    </row>
    <row r="48" spans="2:26" x14ac:dyDescent="0.15">
      <c r="X48" s="532"/>
      <c r="Y48" s="508"/>
      <c r="Z48" s="508"/>
    </row>
    <row r="49" spans="24:26" x14ac:dyDescent="0.15">
      <c r="X49" s="532"/>
      <c r="Y49" s="508"/>
      <c r="Z49" s="508"/>
    </row>
    <row r="50" spans="24:26" x14ac:dyDescent="0.15">
      <c r="X50" s="532"/>
      <c r="Y50" s="508"/>
      <c r="Z50" s="508"/>
    </row>
    <row r="51" spans="24:26" x14ac:dyDescent="0.15">
      <c r="X51" s="532"/>
      <c r="Y51" s="508"/>
      <c r="Z51" s="508"/>
    </row>
    <row r="52" spans="24:26" x14ac:dyDescent="0.15">
      <c r="X52" s="532"/>
      <c r="Y52" s="508"/>
      <c r="Z52" s="508"/>
    </row>
    <row r="53" spans="24:26" x14ac:dyDescent="0.15">
      <c r="X53" s="532"/>
      <c r="Y53" s="508"/>
      <c r="Z53" s="508"/>
    </row>
    <row r="54" spans="24:26" x14ac:dyDescent="0.15">
      <c r="X54" s="532"/>
      <c r="Y54" s="508"/>
      <c r="Z54" s="508"/>
    </row>
    <row r="55" spans="24:26" x14ac:dyDescent="0.15">
      <c r="X55" s="553"/>
      <c r="Y55" s="508"/>
      <c r="Z55" s="508"/>
    </row>
    <row r="56" spans="24:26" x14ac:dyDescent="0.15">
      <c r="X56" s="508"/>
      <c r="Y56" s="508"/>
      <c r="Z56" s="508"/>
    </row>
    <row r="57" spans="24:26" x14ac:dyDescent="0.15">
      <c r="X57" s="508"/>
      <c r="Y57" s="508"/>
      <c r="Z57" s="508"/>
    </row>
  </sheetData>
  <mergeCells count="5">
    <mergeCell ref="E5:H5"/>
    <mergeCell ref="I5:L5"/>
    <mergeCell ref="M5:P5"/>
    <mergeCell ref="Q5:T5"/>
    <mergeCell ref="U5:X5"/>
  </mergeCells>
  <phoneticPr fontId="6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49"/>
  <sheetViews>
    <sheetView zoomScale="75" zoomScaleNormal="75" workbookViewId="0"/>
  </sheetViews>
  <sheetFormatPr defaultColWidth="7.5" defaultRowHeight="12" x14ac:dyDescent="0.15"/>
  <cols>
    <col min="1" max="1" width="1.125" style="509" customWidth="1"/>
    <col min="2" max="2" width="5.5" style="509" customWidth="1"/>
    <col min="3" max="3" width="2.875" style="509" customWidth="1"/>
    <col min="4" max="4" width="5.375" style="509" customWidth="1"/>
    <col min="5" max="5" width="6.875" style="509" customWidth="1"/>
    <col min="6" max="7" width="7.5" style="509"/>
    <col min="8" max="8" width="8.625" style="509" customWidth="1"/>
    <col min="9" max="9" width="6.625" style="509" customWidth="1"/>
    <col min="10" max="11" width="7.5" style="509"/>
    <col min="12" max="12" width="8.625" style="509" customWidth="1"/>
    <col min="13" max="13" width="6.875" style="509" customWidth="1"/>
    <col min="14" max="14" width="7.125" style="509" customWidth="1"/>
    <col min="15" max="15" width="7.5" style="509"/>
    <col min="16" max="16" width="8.625" style="509" customWidth="1"/>
    <col min="17" max="16384" width="7.5" style="509"/>
  </cols>
  <sheetData>
    <row r="3" spans="2:23" x14ac:dyDescent="0.15">
      <c r="B3" s="509" t="s">
        <v>380</v>
      </c>
    </row>
    <row r="4" spans="2:23" x14ac:dyDescent="0.15">
      <c r="P4" s="554" t="s">
        <v>228</v>
      </c>
      <c r="R4" s="508"/>
      <c r="S4" s="508"/>
      <c r="T4" s="508"/>
      <c r="U4" s="508"/>
      <c r="V4" s="508"/>
      <c r="W4" s="508"/>
    </row>
    <row r="5" spans="2:23" ht="6" customHeight="1" x14ac:dyDescent="0.15"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R5" s="508"/>
      <c r="S5" s="508"/>
      <c r="T5" s="508"/>
      <c r="U5" s="508"/>
      <c r="V5" s="508"/>
      <c r="W5" s="508"/>
    </row>
    <row r="6" spans="2:23" ht="13.5" customHeight="1" x14ac:dyDescent="0.15">
      <c r="B6" s="529"/>
      <c r="C6" s="515" t="s">
        <v>88</v>
      </c>
      <c r="D6" s="517"/>
      <c r="E6" s="746" t="s">
        <v>381</v>
      </c>
      <c r="F6" s="747"/>
      <c r="G6" s="747"/>
      <c r="H6" s="748"/>
      <c r="I6" s="746" t="s">
        <v>382</v>
      </c>
      <c r="J6" s="747"/>
      <c r="K6" s="747"/>
      <c r="L6" s="748"/>
      <c r="M6" s="746" t="s">
        <v>383</v>
      </c>
      <c r="N6" s="747"/>
      <c r="O6" s="747"/>
      <c r="P6" s="748"/>
      <c r="R6" s="170"/>
      <c r="S6" s="170"/>
      <c r="T6" s="170"/>
      <c r="U6" s="170"/>
      <c r="V6" s="508"/>
      <c r="W6" s="508"/>
    </row>
    <row r="7" spans="2:23" ht="13.5" x14ac:dyDescent="0.15">
      <c r="B7" s="518" t="s">
        <v>278</v>
      </c>
      <c r="C7" s="519"/>
      <c r="D7" s="520"/>
      <c r="E7" s="521" t="s">
        <v>141</v>
      </c>
      <c r="F7" s="522" t="s">
        <v>374</v>
      </c>
      <c r="G7" s="523" t="s">
        <v>375</v>
      </c>
      <c r="H7" s="522" t="s">
        <v>98</v>
      </c>
      <c r="I7" s="521" t="s">
        <v>141</v>
      </c>
      <c r="J7" s="522" t="s">
        <v>374</v>
      </c>
      <c r="K7" s="523" t="s">
        <v>375</v>
      </c>
      <c r="L7" s="522" t="s">
        <v>223</v>
      </c>
      <c r="M7" s="521" t="s">
        <v>141</v>
      </c>
      <c r="N7" s="522" t="s">
        <v>374</v>
      </c>
      <c r="O7" s="523" t="s">
        <v>375</v>
      </c>
      <c r="P7" s="522" t="s">
        <v>98</v>
      </c>
      <c r="R7" s="170"/>
      <c r="S7" s="170"/>
      <c r="T7" s="170"/>
      <c r="U7" s="170"/>
      <c r="V7" s="508"/>
      <c r="W7" s="508"/>
    </row>
    <row r="8" spans="2:23" ht="13.5" x14ac:dyDescent="0.15">
      <c r="B8" s="535"/>
      <c r="C8" s="511"/>
      <c r="D8" s="511"/>
      <c r="E8" s="526"/>
      <c r="F8" s="527"/>
      <c r="G8" s="528" t="s">
        <v>99</v>
      </c>
      <c r="H8" s="527"/>
      <c r="I8" s="526"/>
      <c r="J8" s="527"/>
      <c r="K8" s="528" t="s">
        <v>99</v>
      </c>
      <c r="L8" s="527"/>
      <c r="M8" s="526"/>
      <c r="N8" s="527"/>
      <c r="O8" s="528" t="s">
        <v>99</v>
      </c>
      <c r="P8" s="527"/>
      <c r="R8" s="170"/>
      <c r="S8" s="170"/>
      <c r="T8" s="170"/>
      <c r="U8" s="170"/>
      <c r="V8" s="508"/>
      <c r="W8" s="508"/>
    </row>
    <row r="9" spans="2:23" ht="15" customHeight="1" x14ac:dyDescent="0.15">
      <c r="B9" s="529" t="s">
        <v>0</v>
      </c>
      <c r="C9" s="508">
        <v>19</v>
      </c>
      <c r="D9" s="509" t="s">
        <v>1</v>
      </c>
      <c r="E9" s="530">
        <v>1365</v>
      </c>
      <c r="F9" s="531">
        <v>2258</v>
      </c>
      <c r="G9" s="532">
        <v>1866</v>
      </c>
      <c r="H9" s="531">
        <v>160364</v>
      </c>
      <c r="I9" s="530">
        <v>2100</v>
      </c>
      <c r="J9" s="531">
        <v>2787</v>
      </c>
      <c r="K9" s="532">
        <v>2483</v>
      </c>
      <c r="L9" s="531">
        <v>173519</v>
      </c>
      <c r="M9" s="530">
        <v>2641</v>
      </c>
      <c r="N9" s="531">
        <v>3188</v>
      </c>
      <c r="O9" s="532">
        <v>2899</v>
      </c>
      <c r="P9" s="531">
        <v>280564</v>
      </c>
      <c r="R9" s="170"/>
      <c r="S9" s="170"/>
      <c r="T9" s="170"/>
      <c r="U9" s="170"/>
      <c r="V9" s="508"/>
      <c r="W9" s="508"/>
    </row>
    <row r="10" spans="2:23" ht="15" customHeight="1" x14ac:dyDescent="0.15">
      <c r="B10" s="529"/>
      <c r="C10" s="508">
        <v>20</v>
      </c>
      <c r="E10" s="530">
        <v>1155</v>
      </c>
      <c r="F10" s="531">
        <v>2120</v>
      </c>
      <c r="G10" s="532">
        <v>1660</v>
      </c>
      <c r="H10" s="531">
        <v>189632</v>
      </c>
      <c r="I10" s="530">
        <v>2006</v>
      </c>
      <c r="J10" s="531">
        <v>2722</v>
      </c>
      <c r="K10" s="532">
        <v>2442</v>
      </c>
      <c r="L10" s="531">
        <v>284089</v>
      </c>
      <c r="M10" s="530">
        <v>2100</v>
      </c>
      <c r="N10" s="531">
        <v>3162</v>
      </c>
      <c r="O10" s="532">
        <v>2638</v>
      </c>
      <c r="P10" s="531">
        <v>385135</v>
      </c>
      <c r="R10" s="170"/>
      <c r="S10" s="170"/>
      <c r="T10" s="170"/>
      <c r="U10" s="170"/>
      <c r="V10" s="508"/>
      <c r="W10" s="508"/>
    </row>
    <row r="11" spans="2:23" ht="15" customHeight="1" x14ac:dyDescent="0.15">
      <c r="B11" s="529"/>
      <c r="C11" s="508">
        <v>21</v>
      </c>
      <c r="D11" s="508"/>
      <c r="E11" s="530">
        <v>1040</v>
      </c>
      <c r="F11" s="531">
        <v>1995</v>
      </c>
      <c r="G11" s="532">
        <v>1458</v>
      </c>
      <c r="H11" s="531">
        <v>160090</v>
      </c>
      <c r="I11" s="530">
        <v>1680</v>
      </c>
      <c r="J11" s="531">
        <v>2783</v>
      </c>
      <c r="K11" s="532">
        <v>2305</v>
      </c>
      <c r="L11" s="531">
        <v>237728</v>
      </c>
      <c r="M11" s="530">
        <v>2084</v>
      </c>
      <c r="N11" s="531">
        <v>2888</v>
      </c>
      <c r="O11" s="532">
        <v>2503</v>
      </c>
      <c r="P11" s="531">
        <v>338246</v>
      </c>
      <c r="R11" s="532"/>
      <c r="S11" s="508"/>
      <c r="T11" s="508"/>
      <c r="U11" s="508"/>
      <c r="V11" s="508"/>
      <c r="W11" s="508"/>
    </row>
    <row r="12" spans="2:23" ht="15" customHeight="1" x14ac:dyDescent="0.15">
      <c r="B12" s="529"/>
      <c r="C12" s="508">
        <v>22</v>
      </c>
      <c r="D12" s="533"/>
      <c r="E12" s="531">
        <v>1050</v>
      </c>
      <c r="F12" s="531">
        <v>1890</v>
      </c>
      <c r="G12" s="531">
        <v>1458</v>
      </c>
      <c r="H12" s="531">
        <v>227797</v>
      </c>
      <c r="I12" s="531">
        <v>1785</v>
      </c>
      <c r="J12" s="531">
        <v>2625</v>
      </c>
      <c r="K12" s="531">
        <v>2122</v>
      </c>
      <c r="L12" s="531">
        <v>172938</v>
      </c>
      <c r="M12" s="531">
        <v>2062</v>
      </c>
      <c r="N12" s="531">
        <v>2835</v>
      </c>
      <c r="O12" s="531">
        <v>2477</v>
      </c>
      <c r="P12" s="534">
        <v>358472</v>
      </c>
      <c r="R12" s="170"/>
      <c r="S12" s="170"/>
      <c r="T12" s="170"/>
      <c r="U12" s="170"/>
      <c r="V12" s="170"/>
      <c r="W12" s="508"/>
    </row>
    <row r="13" spans="2:23" ht="15" customHeight="1" x14ac:dyDescent="0.15">
      <c r="B13" s="535"/>
      <c r="C13" s="511">
        <v>23</v>
      </c>
      <c r="D13" s="536"/>
      <c r="E13" s="180">
        <v>1050</v>
      </c>
      <c r="F13" s="180">
        <v>1890</v>
      </c>
      <c r="G13" s="180">
        <v>1492.7044516336809</v>
      </c>
      <c r="H13" s="180">
        <v>208475.09999999995</v>
      </c>
      <c r="I13" s="180">
        <v>1837.5</v>
      </c>
      <c r="J13" s="180">
        <v>2625</v>
      </c>
      <c r="K13" s="180">
        <v>2241.8585027086478</v>
      </c>
      <c r="L13" s="180">
        <v>184039.3</v>
      </c>
      <c r="M13" s="180">
        <v>1890</v>
      </c>
      <c r="N13" s="180">
        <v>2835</v>
      </c>
      <c r="O13" s="180">
        <v>2512.9036431755053</v>
      </c>
      <c r="P13" s="181">
        <v>376501.6</v>
      </c>
      <c r="R13" s="170"/>
      <c r="S13" s="170"/>
      <c r="T13" s="170"/>
      <c r="U13" s="170"/>
      <c r="V13" s="170"/>
      <c r="W13" s="508"/>
    </row>
    <row r="14" spans="2:23" ht="15" customHeight="1" x14ac:dyDescent="0.15">
      <c r="B14" s="172" t="s">
        <v>376</v>
      </c>
      <c r="C14" s="163">
        <v>6</v>
      </c>
      <c r="D14" s="178" t="s">
        <v>377</v>
      </c>
      <c r="E14" s="531">
        <v>1575</v>
      </c>
      <c r="F14" s="531">
        <v>1890</v>
      </c>
      <c r="G14" s="531">
        <v>1668.4318181818185</v>
      </c>
      <c r="H14" s="531">
        <v>25532.3</v>
      </c>
      <c r="I14" s="531">
        <v>1925.8050000000001</v>
      </c>
      <c r="J14" s="531">
        <v>2467.5</v>
      </c>
      <c r="K14" s="531">
        <v>2268.6302560673407</v>
      </c>
      <c r="L14" s="531">
        <v>11524.2</v>
      </c>
      <c r="M14" s="531">
        <v>2100</v>
      </c>
      <c r="N14" s="531">
        <v>2572.5</v>
      </c>
      <c r="O14" s="531">
        <v>2338.5800497718787</v>
      </c>
      <c r="P14" s="534">
        <v>18704</v>
      </c>
    </row>
    <row r="15" spans="2:23" ht="15" customHeight="1" x14ac:dyDescent="0.15">
      <c r="B15" s="172"/>
      <c r="C15" s="163">
        <v>7</v>
      </c>
      <c r="D15" s="178"/>
      <c r="E15" s="531">
        <v>1417.5</v>
      </c>
      <c r="F15" s="531">
        <v>1890</v>
      </c>
      <c r="G15" s="531">
        <v>1648.7307366713112</v>
      </c>
      <c r="H15" s="531">
        <v>23405.599999999999</v>
      </c>
      <c r="I15" s="531">
        <v>1995</v>
      </c>
      <c r="J15" s="531">
        <v>2415</v>
      </c>
      <c r="K15" s="531">
        <v>2218.3407629775252</v>
      </c>
      <c r="L15" s="531">
        <v>11934.8</v>
      </c>
      <c r="M15" s="531">
        <v>1890</v>
      </c>
      <c r="N15" s="531">
        <v>2677.5</v>
      </c>
      <c r="O15" s="531">
        <v>2340.2004648460202</v>
      </c>
      <c r="P15" s="534">
        <v>24414.6</v>
      </c>
    </row>
    <row r="16" spans="2:23" ht="15" customHeight="1" x14ac:dyDescent="0.15">
      <c r="B16" s="172"/>
      <c r="C16" s="163">
        <v>8</v>
      </c>
      <c r="D16" s="178"/>
      <c r="E16" s="531">
        <v>1417.5</v>
      </c>
      <c r="F16" s="531">
        <v>1812.09</v>
      </c>
      <c r="G16" s="531">
        <v>1582.1007676114739</v>
      </c>
      <c r="H16" s="531">
        <v>26913.7</v>
      </c>
      <c r="I16" s="531">
        <v>1995</v>
      </c>
      <c r="J16" s="531">
        <v>2457.21</v>
      </c>
      <c r="K16" s="531">
        <v>2292.3174314955431</v>
      </c>
      <c r="L16" s="531">
        <v>11517.1</v>
      </c>
      <c r="M16" s="531">
        <v>2257.5</v>
      </c>
      <c r="N16" s="531">
        <v>2782.5</v>
      </c>
      <c r="O16" s="531">
        <v>2476.2512019230767</v>
      </c>
      <c r="P16" s="534">
        <v>30706.9</v>
      </c>
    </row>
    <row r="17" spans="2:16" ht="15" customHeight="1" x14ac:dyDescent="0.15">
      <c r="B17" s="172"/>
      <c r="C17" s="163">
        <v>9</v>
      </c>
      <c r="D17" s="178"/>
      <c r="E17" s="531">
        <v>1365</v>
      </c>
      <c r="F17" s="531">
        <v>1732.5</v>
      </c>
      <c r="G17" s="531">
        <v>1528.4904172731685</v>
      </c>
      <c r="H17" s="531">
        <v>14013.2</v>
      </c>
      <c r="I17" s="531">
        <v>1890</v>
      </c>
      <c r="J17" s="531">
        <v>2415</v>
      </c>
      <c r="K17" s="531">
        <v>2175.2708023774148</v>
      </c>
      <c r="L17" s="531">
        <v>11121.000000000002</v>
      </c>
      <c r="M17" s="531">
        <v>2284.8000000000002</v>
      </c>
      <c r="N17" s="531">
        <v>2782.5</v>
      </c>
      <c r="O17" s="531">
        <v>2585.3506130751166</v>
      </c>
      <c r="P17" s="534">
        <v>24499.899999999998</v>
      </c>
    </row>
    <row r="18" spans="2:16" ht="15" customHeight="1" x14ac:dyDescent="0.15">
      <c r="B18" s="172"/>
      <c r="C18" s="163">
        <v>10</v>
      </c>
      <c r="D18" s="178"/>
      <c r="E18" s="531">
        <v>1207.5</v>
      </c>
      <c r="F18" s="531">
        <v>1732.5</v>
      </c>
      <c r="G18" s="531">
        <v>1446.2566086461427</v>
      </c>
      <c r="H18" s="531">
        <v>10944.3</v>
      </c>
      <c r="I18" s="531">
        <v>1942.5</v>
      </c>
      <c r="J18" s="531">
        <v>2478</v>
      </c>
      <c r="K18" s="531">
        <v>2297.9216336345089</v>
      </c>
      <c r="L18" s="531">
        <v>13916.4</v>
      </c>
      <c r="M18" s="531">
        <v>2289</v>
      </c>
      <c r="N18" s="531">
        <v>2782.5</v>
      </c>
      <c r="O18" s="531">
        <v>2597.0378755000379</v>
      </c>
      <c r="P18" s="534">
        <v>26580.9</v>
      </c>
    </row>
    <row r="19" spans="2:16" ht="15" customHeight="1" x14ac:dyDescent="0.15">
      <c r="B19" s="172"/>
      <c r="C19" s="163">
        <v>11</v>
      </c>
      <c r="D19" s="178"/>
      <c r="E19" s="531">
        <v>1155</v>
      </c>
      <c r="F19" s="531">
        <v>1575</v>
      </c>
      <c r="G19" s="531">
        <v>1334.0035873455333</v>
      </c>
      <c r="H19" s="531">
        <v>14777.5</v>
      </c>
      <c r="I19" s="531">
        <v>2047.5</v>
      </c>
      <c r="J19" s="531">
        <v>2478</v>
      </c>
      <c r="K19" s="531">
        <v>2290.0841879409418</v>
      </c>
      <c r="L19" s="531">
        <v>21372.799999999999</v>
      </c>
      <c r="M19" s="531">
        <v>2187.15</v>
      </c>
      <c r="N19" s="531">
        <v>2782.5</v>
      </c>
      <c r="O19" s="531">
        <v>2566.9394402743028</v>
      </c>
      <c r="P19" s="534">
        <v>34321.800000000003</v>
      </c>
    </row>
    <row r="20" spans="2:16" ht="15" customHeight="1" x14ac:dyDescent="0.15">
      <c r="B20" s="172"/>
      <c r="C20" s="163">
        <v>12</v>
      </c>
      <c r="D20" s="178"/>
      <c r="E20" s="531">
        <v>1050</v>
      </c>
      <c r="F20" s="531">
        <v>1575</v>
      </c>
      <c r="G20" s="531">
        <v>1332.0469558022478</v>
      </c>
      <c r="H20" s="531">
        <v>10686.1</v>
      </c>
      <c r="I20" s="531">
        <v>2047.5</v>
      </c>
      <c r="J20" s="531">
        <v>2415</v>
      </c>
      <c r="K20" s="531">
        <v>2244.1079570853822</v>
      </c>
      <c r="L20" s="531">
        <v>21519.599999999999</v>
      </c>
      <c r="M20" s="531">
        <v>2289</v>
      </c>
      <c r="N20" s="531">
        <v>2782.5</v>
      </c>
      <c r="O20" s="531">
        <v>2435.9038611249898</v>
      </c>
      <c r="P20" s="534">
        <v>57237.7</v>
      </c>
    </row>
    <row r="21" spans="2:16" ht="15" customHeight="1" x14ac:dyDescent="0.15">
      <c r="B21" s="172" t="s">
        <v>378</v>
      </c>
      <c r="C21" s="163">
        <v>1</v>
      </c>
      <c r="D21" s="178" t="s">
        <v>377</v>
      </c>
      <c r="E21" s="531">
        <v>1050</v>
      </c>
      <c r="F21" s="531">
        <v>1470</v>
      </c>
      <c r="G21" s="531">
        <v>1272.8347959881467</v>
      </c>
      <c r="H21" s="531">
        <v>9210.7999999999993</v>
      </c>
      <c r="I21" s="531">
        <v>1890</v>
      </c>
      <c r="J21" s="531">
        <v>2494.38</v>
      </c>
      <c r="K21" s="531">
        <v>2180.1150224695057</v>
      </c>
      <c r="L21" s="531">
        <v>17884.400000000001</v>
      </c>
      <c r="M21" s="531">
        <v>2263.8000000000002</v>
      </c>
      <c r="N21" s="531">
        <v>2677.5</v>
      </c>
      <c r="O21" s="531">
        <v>2420.1689646201871</v>
      </c>
      <c r="P21" s="534">
        <v>36753.599999999999</v>
      </c>
    </row>
    <row r="22" spans="2:16" ht="15" customHeight="1" x14ac:dyDescent="0.15">
      <c r="B22" s="172"/>
      <c r="C22" s="163">
        <v>2</v>
      </c>
      <c r="D22" s="178"/>
      <c r="E22" s="531">
        <v>1155</v>
      </c>
      <c r="F22" s="531">
        <v>1522.5</v>
      </c>
      <c r="G22" s="531">
        <v>1299.4243174456269</v>
      </c>
      <c r="H22" s="531">
        <v>12064.7</v>
      </c>
      <c r="I22" s="531">
        <v>1890</v>
      </c>
      <c r="J22" s="531">
        <v>2359.98</v>
      </c>
      <c r="K22" s="531">
        <v>2201.2286381165013</v>
      </c>
      <c r="L22" s="531">
        <v>15676.4</v>
      </c>
      <c r="M22" s="531">
        <v>2047.5</v>
      </c>
      <c r="N22" s="531">
        <v>2730</v>
      </c>
      <c r="O22" s="531">
        <v>2297.510976149807</v>
      </c>
      <c r="P22" s="534">
        <v>30464.800000000003</v>
      </c>
    </row>
    <row r="23" spans="2:16" ht="15" customHeight="1" x14ac:dyDescent="0.15">
      <c r="B23" s="172"/>
      <c r="C23" s="163">
        <v>3</v>
      </c>
      <c r="D23" s="178"/>
      <c r="E23" s="531">
        <v>1260</v>
      </c>
      <c r="F23" s="531">
        <v>1575</v>
      </c>
      <c r="G23" s="531">
        <v>1427.5973484343772</v>
      </c>
      <c r="H23" s="531">
        <v>13621</v>
      </c>
      <c r="I23" s="531">
        <v>2100</v>
      </c>
      <c r="J23" s="531">
        <v>2467.5</v>
      </c>
      <c r="K23" s="531">
        <v>2239.8819828887777</v>
      </c>
      <c r="L23" s="531">
        <v>13790.599999999999</v>
      </c>
      <c r="M23" s="531">
        <v>2247</v>
      </c>
      <c r="N23" s="531">
        <v>2761.5</v>
      </c>
      <c r="O23" s="531">
        <v>2409.4019707033826</v>
      </c>
      <c r="P23" s="534">
        <v>27061.599999999999</v>
      </c>
    </row>
    <row r="24" spans="2:16" ht="15" customHeight="1" x14ac:dyDescent="0.15">
      <c r="B24" s="172"/>
      <c r="C24" s="163">
        <v>4</v>
      </c>
      <c r="D24" s="178"/>
      <c r="E24" s="531">
        <v>1365</v>
      </c>
      <c r="F24" s="531">
        <v>1785</v>
      </c>
      <c r="G24" s="531">
        <v>1565.492471769134</v>
      </c>
      <c r="H24" s="531">
        <v>21992.199999999997</v>
      </c>
      <c r="I24" s="531">
        <v>2100</v>
      </c>
      <c r="J24" s="531">
        <v>2529.4500000000003</v>
      </c>
      <c r="K24" s="531">
        <v>2298.5177327422416</v>
      </c>
      <c r="L24" s="531">
        <v>15034.6</v>
      </c>
      <c r="M24" s="531">
        <v>2205</v>
      </c>
      <c r="N24" s="531">
        <v>2782.5</v>
      </c>
      <c r="O24" s="531">
        <v>2500.7016334634382</v>
      </c>
      <c r="P24" s="534">
        <v>25273.4</v>
      </c>
    </row>
    <row r="25" spans="2:16" ht="15" customHeight="1" x14ac:dyDescent="0.15">
      <c r="B25" s="172"/>
      <c r="C25" s="163">
        <v>5</v>
      </c>
      <c r="D25" s="178"/>
      <c r="E25" s="531">
        <v>1365</v>
      </c>
      <c r="F25" s="531">
        <v>1785</v>
      </c>
      <c r="G25" s="531">
        <v>1600.4910652014098</v>
      </c>
      <c r="H25" s="531">
        <v>27953.9</v>
      </c>
      <c r="I25" s="531">
        <v>1837.5</v>
      </c>
      <c r="J25" s="531">
        <v>2625</v>
      </c>
      <c r="K25" s="531">
        <v>2307.3030030030027</v>
      </c>
      <c r="L25" s="531">
        <v>16388.599999999999</v>
      </c>
      <c r="M25" s="531">
        <v>2205</v>
      </c>
      <c r="N25" s="531">
        <v>2782.5</v>
      </c>
      <c r="O25" s="531">
        <v>2523.5451763422611</v>
      </c>
      <c r="P25" s="534">
        <v>31892.2</v>
      </c>
    </row>
    <row r="26" spans="2:16" ht="15" customHeight="1" x14ac:dyDescent="0.15">
      <c r="B26" s="165"/>
      <c r="C26" s="169">
        <v>6</v>
      </c>
      <c r="D26" s="179"/>
      <c r="E26" s="537">
        <v>1260</v>
      </c>
      <c r="F26" s="537">
        <v>1837.5</v>
      </c>
      <c r="G26" s="537">
        <v>1594.4038127397305</v>
      </c>
      <c r="H26" s="537">
        <v>19111.2</v>
      </c>
      <c r="I26" s="537">
        <v>1785</v>
      </c>
      <c r="J26" s="537">
        <v>2625</v>
      </c>
      <c r="K26" s="537">
        <v>2260.3124186197915</v>
      </c>
      <c r="L26" s="537">
        <v>16682.5</v>
      </c>
      <c r="M26" s="537">
        <v>2310</v>
      </c>
      <c r="N26" s="537">
        <v>2782.5</v>
      </c>
      <c r="O26" s="537">
        <v>2576.1404184169041</v>
      </c>
      <c r="P26" s="538">
        <v>21490.6</v>
      </c>
    </row>
    <row r="27" spans="2:16" ht="14.25" customHeight="1" x14ac:dyDescent="0.15">
      <c r="B27" s="199"/>
      <c r="C27" s="216"/>
      <c r="D27" s="217"/>
      <c r="E27" s="529"/>
      <c r="F27" s="539"/>
      <c r="G27" s="508"/>
      <c r="H27" s="539"/>
      <c r="I27" s="529"/>
      <c r="J27" s="539"/>
      <c r="K27" s="508"/>
      <c r="L27" s="539"/>
      <c r="M27" s="529"/>
      <c r="N27" s="539"/>
      <c r="O27" s="508"/>
      <c r="P27" s="539"/>
    </row>
    <row r="28" spans="2:16" ht="14.25" customHeight="1" x14ac:dyDescent="0.15">
      <c r="B28" s="260"/>
      <c r="C28" s="201"/>
      <c r="D28" s="217"/>
      <c r="E28" s="529"/>
      <c r="F28" s="539"/>
      <c r="G28" s="508"/>
      <c r="H28" s="531"/>
      <c r="I28" s="529"/>
      <c r="J28" s="539"/>
      <c r="K28" s="508"/>
      <c r="L28" s="531"/>
      <c r="M28" s="529"/>
      <c r="N28" s="539"/>
      <c r="O28" s="508"/>
      <c r="P28" s="531"/>
    </row>
    <row r="29" spans="2:16" ht="14.25" customHeight="1" x14ac:dyDescent="0.15">
      <c r="B29" s="260" t="s">
        <v>129</v>
      </c>
      <c r="C29" s="216"/>
      <c r="D29" s="217"/>
      <c r="E29" s="529"/>
      <c r="F29" s="539"/>
      <c r="G29" s="508"/>
      <c r="H29" s="539"/>
      <c r="I29" s="529"/>
      <c r="J29" s="539"/>
      <c r="K29" s="508"/>
      <c r="L29" s="539"/>
      <c r="M29" s="529"/>
      <c r="N29" s="539"/>
      <c r="O29" s="508"/>
      <c r="P29" s="539"/>
    </row>
    <row r="30" spans="2:16" ht="14.25" customHeight="1" x14ac:dyDescent="0.15">
      <c r="B30" s="541">
        <v>41066</v>
      </c>
      <c r="C30" s="219"/>
      <c r="D30" s="220">
        <v>41072</v>
      </c>
      <c r="E30" s="245">
        <v>1470</v>
      </c>
      <c r="F30" s="245">
        <v>1785</v>
      </c>
      <c r="G30" s="245">
        <v>1590.3955755032666</v>
      </c>
      <c r="H30" s="531">
        <v>4849.3999999999996</v>
      </c>
      <c r="I30" s="245">
        <v>1785</v>
      </c>
      <c r="J30" s="245">
        <v>2520</v>
      </c>
      <c r="K30" s="245">
        <v>2237.5771476230188</v>
      </c>
      <c r="L30" s="531">
        <v>4441.2</v>
      </c>
      <c r="M30" s="245">
        <v>2310</v>
      </c>
      <c r="N30" s="245">
        <v>2782.5</v>
      </c>
      <c r="O30" s="245">
        <v>2594.6774141107612</v>
      </c>
      <c r="P30" s="531">
        <v>5193.8999999999996</v>
      </c>
    </row>
    <row r="31" spans="2:16" ht="14.25" customHeight="1" x14ac:dyDescent="0.15">
      <c r="B31" s="541" t="s">
        <v>130</v>
      </c>
      <c r="C31" s="219"/>
      <c r="D31" s="220"/>
      <c r="E31" s="529"/>
      <c r="F31" s="539"/>
      <c r="G31" s="508"/>
      <c r="H31" s="539"/>
      <c r="I31" s="529"/>
      <c r="J31" s="539"/>
      <c r="K31" s="508"/>
      <c r="L31" s="539"/>
      <c r="M31" s="529"/>
      <c r="N31" s="539"/>
      <c r="O31" s="508"/>
      <c r="P31" s="539"/>
    </row>
    <row r="32" spans="2:16" ht="14.25" customHeight="1" x14ac:dyDescent="0.15">
      <c r="B32" s="541">
        <v>41073</v>
      </c>
      <c r="C32" s="219"/>
      <c r="D32" s="220">
        <v>41079</v>
      </c>
      <c r="E32" s="542">
        <v>1470</v>
      </c>
      <c r="F32" s="543">
        <v>1837.5</v>
      </c>
      <c r="G32" s="544">
        <v>1611.938322839153</v>
      </c>
      <c r="H32" s="543">
        <v>4701.3</v>
      </c>
      <c r="I32" s="542">
        <v>1890</v>
      </c>
      <c r="J32" s="543">
        <v>2520</v>
      </c>
      <c r="K32" s="544">
        <v>2272.8125000000005</v>
      </c>
      <c r="L32" s="543">
        <v>4946.1000000000004</v>
      </c>
      <c r="M32" s="225">
        <v>2310</v>
      </c>
      <c r="N32" s="225">
        <v>2782.5</v>
      </c>
      <c r="O32" s="225">
        <v>2573.0239040310485</v>
      </c>
      <c r="P32" s="543">
        <v>6497.8</v>
      </c>
    </row>
    <row r="33" spans="2:16" ht="14.25" customHeight="1" x14ac:dyDescent="0.15">
      <c r="B33" s="541" t="s">
        <v>131</v>
      </c>
      <c r="C33" s="219"/>
      <c r="D33" s="220"/>
      <c r="E33" s="542"/>
      <c r="F33" s="543"/>
      <c r="G33" s="544"/>
      <c r="H33" s="543"/>
      <c r="I33" s="542"/>
      <c r="J33" s="543"/>
      <c r="K33" s="544"/>
      <c r="L33" s="543"/>
      <c r="M33" s="542"/>
      <c r="N33" s="543"/>
      <c r="O33" s="544"/>
      <c r="P33" s="543"/>
    </row>
    <row r="34" spans="2:16" ht="14.25" customHeight="1" x14ac:dyDescent="0.15">
      <c r="B34" s="541">
        <v>41080</v>
      </c>
      <c r="C34" s="219"/>
      <c r="D34" s="220">
        <v>41086</v>
      </c>
      <c r="E34" s="542">
        <v>1470</v>
      </c>
      <c r="F34" s="543">
        <v>1785</v>
      </c>
      <c r="G34" s="544">
        <v>1612.7931169033868</v>
      </c>
      <c r="H34" s="543">
        <v>3838.1</v>
      </c>
      <c r="I34" s="542">
        <v>1800.0150000000001</v>
      </c>
      <c r="J34" s="543">
        <v>2625</v>
      </c>
      <c r="K34" s="544">
        <v>2280.9883955600403</v>
      </c>
      <c r="L34" s="543">
        <v>3322.3</v>
      </c>
      <c r="M34" s="542">
        <v>2310</v>
      </c>
      <c r="N34" s="542">
        <v>2782.5</v>
      </c>
      <c r="O34" s="542">
        <v>2536.1432275961884</v>
      </c>
      <c r="P34" s="543">
        <v>4456</v>
      </c>
    </row>
    <row r="35" spans="2:16" ht="14.25" customHeight="1" x14ac:dyDescent="0.15">
      <c r="B35" s="541" t="s">
        <v>132</v>
      </c>
      <c r="C35" s="219"/>
      <c r="D35" s="220"/>
      <c r="E35" s="542"/>
      <c r="F35" s="543"/>
      <c r="G35" s="544"/>
      <c r="H35" s="543"/>
      <c r="I35" s="542"/>
      <c r="J35" s="543"/>
      <c r="K35" s="544"/>
      <c r="L35" s="543"/>
      <c r="M35" s="542"/>
      <c r="N35" s="543"/>
      <c r="O35" s="544"/>
      <c r="P35" s="543"/>
    </row>
    <row r="36" spans="2:16" ht="14.25" customHeight="1" x14ac:dyDescent="0.15">
      <c r="B36" s="541">
        <v>41087</v>
      </c>
      <c r="C36" s="219"/>
      <c r="D36" s="220">
        <v>41093</v>
      </c>
      <c r="E36" s="542">
        <v>1260</v>
      </c>
      <c r="F36" s="543">
        <v>1785</v>
      </c>
      <c r="G36" s="544">
        <v>1576.1877349997351</v>
      </c>
      <c r="H36" s="543">
        <v>5722.4</v>
      </c>
      <c r="I36" s="542">
        <v>1942.5</v>
      </c>
      <c r="J36" s="543">
        <v>2520</v>
      </c>
      <c r="K36" s="544">
        <v>2253.7849799398196</v>
      </c>
      <c r="L36" s="543">
        <v>3972.9</v>
      </c>
      <c r="M36" s="542">
        <v>2310</v>
      </c>
      <c r="N36" s="543">
        <v>2782.5</v>
      </c>
      <c r="O36" s="544">
        <v>2584.277761891145</v>
      </c>
      <c r="P36" s="543">
        <v>5342.9</v>
      </c>
    </row>
    <row r="37" spans="2:16" ht="14.25" customHeight="1" x14ac:dyDescent="0.15">
      <c r="B37" s="541" t="s">
        <v>133</v>
      </c>
      <c r="C37" s="219"/>
      <c r="D37" s="220"/>
      <c r="E37" s="529"/>
      <c r="F37" s="539"/>
      <c r="G37" s="508"/>
      <c r="H37" s="539"/>
      <c r="I37" s="529"/>
      <c r="J37" s="539"/>
      <c r="K37" s="508"/>
      <c r="L37" s="539"/>
      <c r="M37" s="529"/>
      <c r="N37" s="539"/>
      <c r="O37" s="508"/>
      <c r="P37" s="539"/>
    </row>
    <row r="38" spans="2:16" ht="14.25" customHeight="1" x14ac:dyDescent="0.15">
      <c r="B38" s="555"/>
      <c r="C38" s="230"/>
      <c r="D38" s="231"/>
      <c r="E38" s="556"/>
      <c r="F38" s="557"/>
      <c r="G38" s="558"/>
      <c r="H38" s="537"/>
      <c r="I38" s="557"/>
      <c r="J38" s="557"/>
      <c r="K38" s="557"/>
      <c r="L38" s="537"/>
      <c r="M38" s="537"/>
      <c r="N38" s="537"/>
      <c r="O38" s="537"/>
      <c r="P38" s="537"/>
    </row>
    <row r="40" spans="2:16" x14ac:dyDescent="0.15">
      <c r="P40" s="176"/>
    </row>
    <row r="41" spans="2:16" x14ac:dyDescent="0.15">
      <c r="P41" s="176"/>
    </row>
    <row r="42" spans="2:16" x14ac:dyDescent="0.15">
      <c r="E42" s="552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176"/>
    </row>
    <row r="43" spans="2:16" x14ac:dyDescent="0.15">
      <c r="P43" s="176"/>
    </row>
    <row r="44" spans="2:16" x14ac:dyDescent="0.15">
      <c r="P44" s="176"/>
    </row>
    <row r="45" spans="2:16" x14ac:dyDescent="0.15">
      <c r="P45" s="485"/>
    </row>
    <row r="46" spans="2:16" x14ac:dyDescent="0.15">
      <c r="P46" s="485"/>
    </row>
    <row r="47" spans="2:16" x14ac:dyDescent="0.15">
      <c r="P47" s="532"/>
    </row>
    <row r="48" spans="2:16" x14ac:dyDescent="0.15">
      <c r="P48" s="532"/>
    </row>
    <row r="49" spans="16:16" x14ac:dyDescent="0.15">
      <c r="P49" s="532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2"/>
  <sheetViews>
    <sheetView zoomScale="75" workbookViewId="0"/>
  </sheetViews>
  <sheetFormatPr defaultColWidth="7.5" defaultRowHeight="12" x14ac:dyDescent="0.15"/>
  <cols>
    <col min="1" max="1" width="1.25" style="509" customWidth="1"/>
    <col min="2" max="2" width="4.125" style="509" customWidth="1"/>
    <col min="3" max="3" width="3.125" style="509" customWidth="1"/>
    <col min="4" max="4" width="2.625" style="509" customWidth="1"/>
    <col min="5" max="7" width="5.875" style="509" customWidth="1"/>
    <col min="8" max="8" width="7.875" style="509" customWidth="1"/>
    <col min="9" max="11" width="5.875" style="509" customWidth="1"/>
    <col min="12" max="12" width="8" style="509" customWidth="1"/>
    <col min="13" max="15" width="5.875" style="509" customWidth="1"/>
    <col min="16" max="16" width="8" style="509" customWidth="1"/>
    <col min="17" max="19" width="5.875" style="509" customWidth="1"/>
    <col min="20" max="20" width="8" style="509" customWidth="1"/>
    <col min="21" max="23" width="5.875" style="509" customWidth="1"/>
    <col min="24" max="24" width="8" style="509" customWidth="1"/>
    <col min="25" max="16384" width="7.5" style="509"/>
  </cols>
  <sheetData>
    <row r="3" spans="2:33" x14ac:dyDescent="0.15">
      <c r="B3" s="509" t="s">
        <v>384</v>
      </c>
    </row>
    <row r="4" spans="2:33" x14ac:dyDescent="0.15"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X4" s="510" t="s">
        <v>228</v>
      </c>
    </row>
    <row r="5" spans="2:33" ht="8.25" customHeight="1" x14ac:dyDescent="0.15"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Z5" s="508"/>
      <c r="AA5" s="508"/>
      <c r="AB5" s="508"/>
      <c r="AC5" s="508"/>
      <c r="AD5" s="508"/>
      <c r="AE5" s="508"/>
      <c r="AF5" s="508"/>
    </row>
    <row r="6" spans="2:33" ht="13.5" customHeight="1" x14ac:dyDescent="0.15">
      <c r="B6" s="559"/>
      <c r="C6" s="513" t="s">
        <v>88</v>
      </c>
      <c r="D6" s="514"/>
      <c r="E6" s="560" t="s">
        <v>92</v>
      </c>
      <c r="F6" s="516"/>
      <c r="G6" s="516"/>
      <c r="H6" s="517"/>
      <c r="I6" s="560" t="s">
        <v>104</v>
      </c>
      <c r="J6" s="516"/>
      <c r="K6" s="516"/>
      <c r="L6" s="517"/>
      <c r="M6" s="560" t="s">
        <v>106</v>
      </c>
      <c r="N6" s="516"/>
      <c r="O6" s="516"/>
      <c r="P6" s="517"/>
      <c r="Q6" s="560" t="s">
        <v>107</v>
      </c>
      <c r="R6" s="516"/>
      <c r="S6" s="516"/>
      <c r="T6" s="517"/>
      <c r="U6" s="560" t="s">
        <v>116</v>
      </c>
      <c r="V6" s="516"/>
      <c r="W6" s="516"/>
      <c r="X6" s="517"/>
      <c r="Z6" s="170"/>
      <c r="AA6" s="170"/>
      <c r="AB6" s="170"/>
      <c r="AC6" s="170"/>
      <c r="AD6" s="170"/>
      <c r="AE6" s="170"/>
      <c r="AF6" s="170"/>
      <c r="AG6" s="170"/>
    </row>
    <row r="7" spans="2:33" ht="13.5" x14ac:dyDescent="0.15">
      <c r="B7" s="529" t="s">
        <v>94</v>
      </c>
      <c r="C7" s="508"/>
      <c r="D7" s="508"/>
      <c r="E7" s="521" t="s">
        <v>95</v>
      </c>
      <c r="F7" s="522" t="s">
        <v>96</v>
      </c>
      <c r="G7" s="523" t="s">
        <v>97</v>
      </c>
      <c r="H7" s="52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  <c r="AF7" s="170"/>
      <c r="AG7" s="170"/>
    </row>
    <row r="8" spans="2:33" ht="13.5" x14ac:dyDescent="0.15">
      <c r="B8" s="535"/>
      <c r="C8" s="511"/>
      <c r="D8" s="511"/>
      <c r="E8" s="526"/>
      <c r="F8" s="527"/>
      <c r="G8" s="528" t="s">
        <v>99</v>
      </c>
      <c r="H8" s="527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  <c r="AF8" s="170"/>
      <c r="AG8" s="170"/>
    </row>
    <row r="9" spans="2:33" ht="12" customHeight="1" x14ac:dyDescent="0.15">
      <c r="B9" s="529" t="s">
        <v>0</v>
      </c>
      <c r="C9" s="561">
        <v>19</v>
      </c>
      <c r="D9" s="508" t="s">
        <v>1</v>
      </c>
      <c r="E9" s="562">
        <v>2625</v>
      </c>
      <c r="F9" s="563">
        <v>2993</v>
      </c>
      <c r="G9" s="564">
        <v>2814</v>
      </c>
      <c r="H9" s="563">
        <v>23455</v>
      </c>
      <c r="I9" s="174">
        <v>5565</v>
      </c>
      <c r="J9" s="175">
        <v>6668</v>
      </c>
      <c r="K9" s="176">
        <v>6159</v>
      </c>
      <c r="L9" s="175">
        <v>13356</v>
      </c>
      <c r="M9" s="174">
        <v>2100</v>
      </c>
      <c r="N9" s="175">
        <v>2835</v>
      </c>
      <c r="O9" s="176">
        <v>2487</v>
      </c>
      <c r="P9" s="175">
        <v>85492</v>
      </c>
      <c r="Q9" s="174">
        <v>2100</v>
      </c>
      <c r="R9" s="175">
        <v>3045</v>
      </c>
      <c r="S9" s="176">
        <v>2703</v>
      </c>
      <c r="T9" s="175">
        <v>74798</v>
      </c>
      <c r="U9" s="174">
        <v>2310</v>
      </c>
      <c r="V9" s="175">
        <v>3045</v>
      </c>
      <c r="W9" s="176">
        <v>2713</v>
      </c>
      <c r="X9" s="175">
        <v>50209</v>
      </c>
      <c r="Z9" s="170"/>
      <c r="AA9" s="170"/>
      <c r="AB9" s="170"/>
      <c r="AC9" s="170"/>
      <c r="AD9" s="170"/>
      <c r="AE9" s="170"/>
      <c r="AF9" s="170"/>
      <c r="AG9" s="170"/>
    </row>
    <row r="10" spans="2:33" ht="13.5" x14ac:dyDescent="0.15">
      <c r="B10" s="529"/>
      <c r="C10" s="561">
        <v>20</v>
      </c>
      <c r="D10" s="508"/>
      <c r="E10" s="174">
        <v>2415</v>
      </c>
      <c r="F10" s="175">
        <v>2961</v>
      </c>
      <c r="G10" s="176">
        <v>2685</v>
      </c>
      <c r="H10" s="563">
        <v>29516</v>
      </c>
      <c r="I10" s="174">
        <v>5541</v>
      </c>
      <c r="J10" s="175">
        <v>5687</v>
      </c>
      <c r="K10" s="176">
        <v>5614</v>
      </c>
      <c r="L10" s="175">
        <v>29570</v>
      </c>
      <c r="M10" s="174">
        <v>1995</v>
      </c>
      <c r="N10" s="175">
        <v>2730</v>
      </c>
      <c r="O10" s="176">
        <v>2338</v>
      </c>
      <c r="P10" s="175">
        <v>81615</v>
      </c>
      <c r="Q10" s="174">
        <v>2205</v>
      </c>
      <c r="R10" s="175">
        <v>2835</v>
      </c>
      <c r="S10" s="176">
        <v>2461</v>
      </c>
      <c r="T10" s="175">
        <v>81187</v>
      </c>
      <c r="U10" s="174">
        <v>2205</v>
      </c>
      <c r="V10" s="175">
        <v>2835</v>
      </c>
      <c r="W10" s="176">
        <v>2507</v>
      </c>
      <c r="X10" s="175">
        <v>62313</v>
      </c>
      <c r="Z10" s="170"/>
      <c r="AA10" s="170"/>
      <c r="AB10" s="170"/>
      <c r="AC10" s="170"/>
      <c r="AD10" s="170"/>
      <c r="AE10" s="170"/>
      <c r="AF10" s="170"/>
      <c r="AG10" s="170"/>
    </row>
    <row r="11" spans="2:33" x14ac:dyDescent="0.15">
      <c r="B11" s="529"/>
      <c r="C11" s="561">
        <v>21</v>
      </c>
      <c r="D11" s="508"/>
      <c r="E11" s="174">
        <v>2100</v>
      </c>
      <c r="F11" s="175">
        <v>2940</v>
      </c>
      <c r="G11" s="176">
        <v>2424</v>
      </c>
      <c r="H11" s="175">
        <v>21615</v>
      </c>
      <c r="I11" s="174">
        <v>4200</v>
      </c>
      <c r="J11" s="175">
        <v>5670</v>
      </c>
      <c r="K11" s="176">
        <v>5062</v>
      </c>
      <c r="L11" s="175">
        <v>29480</v>
      </c>
      <c r="M11" s="174">
        <v>1785</v>
      </c>
      <c r="N11" s="175">
        <v>2835</v>
      </c>
      <c r="O11" s="176">
        <v>2249</v>
      </c>
      <c r="P11" s="175">
        <v>76748</v>
      </c>
      <c r="Q11" s="174">
        <v>1890</v>
      </c>
      <c r="R11" s="175">
        <v>2835</v>
      </c>
      <c r="S11" s="176">
        <v>2489</v>
      </c>
      <c r="T11" s="175">
        <v>75294</v>
      </c>
      <c r="U11" s="174">
        <v>1890</v>
      </c>
      <c r="V11" s="175">
        <v>2888</v>
      </c>
      <c r="W11" s="176">
        <v>2528</v>
      </c>
      <c r="X11" s="175">
        <v>66924</v>
      </c>
      <c r="Z11" s="176"/>
      <c r="AA11" s="508"/>
      <c r="AB11" s="508"/>
      <c r="AC11" s="508"/>
      <c r="AD11" s="508"/>
      <c r="AE11" s="508"/>
      <c r="AF11" s="508"/>
    </row>
    <row r="12" spans="2:33" ht="13.5" x14ac:dyDescent="0.15">
      <c r="B12" s="529"/>
      <c r="C12" s="561">
        <v>22</v>
      </c>
      <c r="D12" s="533"/>
      <c r="E12" s="175">
        <v>2073</v>
      </c>
      <c r="F12" s="175">
        <v>2940</v>
      </c>
      <c r="G12" s="175">
        <v>2466</v>
      </c>
      <c r="H12" s="175">
        <v>21003</v>
      </c>
      <c r="I12" s="175">
        <v>4515</v>
      </c>
      <c r="J12" s="175">
        <v>5796</v>
      </c>
      <c r="K12" s="175">
        <v>5055</v>
      </c>
      <c r="L12" s="175">
        <v>19719</v>
      </c>
      <c r="M12" s="175">
        <v>1838</v>
      </c>
      <c r="N12" s="175">
        <v>2625</v>
      </c>
      <c r="O12" s="175">
        <v>2186</v>
      </c>
      <c r="P12" s="175">
        <v>76431</v>
      </c>
      <c r="Q12" s="175">
        <v>1953</v>
      </c>
      <c r="R12" s="175">
        <v>2730</v>
      </c>
      <c r="S12" s="175">
        <v>2416</v>
      </c>
      <c r="T12" s="175">
        <v>69842</v>
      </c>
      <c r="U12" s="175">
        <v>1953</v>
      </c>
      <c r="V12" s="175">
        <v>2783</v>
      </c>
      <c r="W12" s="175">
        <v>2434</v>
      </c>
      <c r="X12" s="565">
        <v>64391</v>
      </c>
      <c r="Z12" s="170"/>
      <c r="AA12" s="170"/>
      <c r="AB12" s="170"/>
      <c r="AC12" s="170"/>
      <c r="AD12" s="170"/>
      <c r="AE12" s="508"/>
      <c r="AF12" s="508"/>
    </row>
    <row r="13" spans="2:33" ht="13.5" x14ac:dyDescent="0.15">
      <c r="B13" s="535"/>
      <c r="C13" s="528">
        <v>23</v>
      </c>
      <c r="D13" s="536"/>
      <c r="E13" s="303">
        <v>2089.5</v>
      </c>
      <c r="F13" s="303">
        <v>2730</v>
      </c>
      <c r="G13" s="303">
        <v>2089.5</v>
      </c>
      <c r="H13" s="303">
        <v>2730</v>
      </c>
      <c r="I13" s="256">
        <v>4305</v>
      </c>
      <c r="J13" s="303">
        <v>5407.5</v>
      </c>
      <c r="K13" s="303">
        <v>4903.4917564299858</v>
      </c>
      <c r="L13" s="303">
        <v>12927.199999999999</v>
      </c>
      <c r="M13" s="303">
        <v>1890</v>
      </c>
      <c r="N13" s="303">
        <v>2572.5</v>
      </c>
      <c r="O13" s="303">
        <v>2216.2496607749877</v>
      </c>
      <c r="P13" s="303">
        <v>59140.9</v>
      </c>
      <c r="Q13" s="303">
        <v>2100</v>
      </c>
      <c r="R13" s="303">
        <v>2730</v>
      </c>
      <c r="S13" s="303">
        <v>2431.6976040097343</v>
      </c>
      <c r="T13" s="303">
        <v>49846.100000000006</v>
      </c>
      <c r="U13" s="303">
        <v>2100</v>
      </c>
      <c r="V13" s="303">
        <v>2730</v>
      </c>
      <c r="W13" s="303">
        <v>2423.7739468536602</v>
      </c>
      <c r="X13" s="325">
        <v>55488.800000000003</v>
      </c>
      <c r="Z13" s="170"/>
      <c r="AA13" s="170"/>
      <c r="AB13" s="170"/>
      <c r="AC13" s="170"/>
      <c r="AD13" s="170"/>
      <c r="AE13" s="508"/>
      <c r="AF13" s="508"/>
    </row>
    <row r="14" spans="2:33" x14ac:dyDescent="0.15">
      <c r="B14" s="172" t="s">
        <v>376</v>
      </c>
      <c r="C14" s="163">
        <v>6</v>
      </c>
      <c r="D14" s="178" t="s">
        <v>377</v>
      </c>
      <c r="E14" s="262">
        <v>2100</v>
      </c>
      <c r="F14" s="245">
        <v>2399</v>
      </c>
      <c r="G14" s="245">
        <v>2241</v>
      </c>
      <c r="H14" s="175">
        <v>1123</v>
      </c>
      <c r="I14" s="245">
        <v>4410</v>
      </c>
      <c r="J14" s="245">
        <v>5250</v>
      </c>
      <c r="K14" s="245">
        <v>4599</v>
      </c>
      <c r="L14" s="175">
        <v>441</v>
      </c>
      <c r="M14" s="175">
        <v>1995</v>
      </c>
      <c r="N14" s="175">
        <v>2468</v>
      </c>
      <c r="O14" s="175">
        <v>2176</v>
      </c>
      <c r="P14" s="175">
        <v>5579</v>
      </c>
      <c r="Q14" s="175">
        <v>2310</v>
      </c>
      <c r="R14" s="175">
        <v>2730</v>
      </c>
      <c r="S14" s="175">
        <v>2515</v>
      </c>
      <c r="T14" s="175">
        <v>4654</v>
      </c>
      <c r="U14" s="175">
        <v>2342</v>
      </c>
      <c r="V14" s="175">
        <v>2730</v>
      </c>
      <c r="W14" s="175">
        <v>2496</v>
      </c>
      <c r="X14" s="565">
        <v>6001</v>
      </c>
    </row>
    <row r="15" spans="2:33" x14ac:dyDescent="0.15">
      <c r="B15" s="172"/>
      <c r="C15" s="163">
        <v>7</v>
      </c>
      <c r="D15" s="178"/>
      <c r="E15" s="245">
        <v>2090</v>
      </c>
      <c r="F15" s="245">
        <v>2363</v>
      </c>
      <c r="G15" s="262">
        <v>2328</v>
      </c>
      <c r="H15" s="175">
        <v>2988</v>
      </c>
      <c r="I15" s="245">
        <v>4725</v>
      </c>
      <c r="J15" s="245">
        <v>5165</v>
      </c>
      <c r="K15" s="245">
        <v>4858</v>
      </c>
      <c r="L15" s="175">
        <v>350</v>
      </c>
      <c r="M15" s="175">
        <v>2048</v>
      </c>
      <c r="N15" s="175">
        <v>2415</v>
      </c>
      <c r="O15" s="175">
        <v>2181</v>
      </c>
      <c r="P15" s="175">
        <v>4134</v>
      </c>
      <c r="Q15" s="175">
        <v>2310</v>
      </c>
      <c r="R15" s="175">
        <v>2625</v>
      </c>
      <c r="S15" s="175">
        <v>2516</v>
      </c>
      <c r="T15" s="565">
        <v>4311</v>
      </c>
      <c r="U15" s="175">
        <v>2310</v>
      </c>
      <c r="V15" s="175">
        <v>2730</v>
      </c>
      <c r="W15" s="175">
        <v>2516</v>
      </c>
      <c r="X15" s="565">
        <v>4347</v>
      </c>
    </row>
    <row r="16" spans="2:33" x14ac:dyDescent="0.15">
      <c r="B16" s="172"/>
      <c r="C16" s="163">
        <v>8</v>
      </c>
      <c r="D16" s="178"/>
      <c r="E16" s="245" t="s">
        <v>269</v>
      </c>
      <c r="F16" s="245" t="s">
        <v>269</v>
      </c>
      <c r="G16" s="245" t="s">
        <v>269</v>
      </c>
      <c r="H16" s="175">
        <v>188</v>
      </c>
      <c r="I16" s="245" t="s">
        <v>269</v>
      </c>
      <c r="J16" s="245" t="s">
        <v>269</v>
      </c>
      <c r="K16" s="245" t="s">
        <v>269</v>
      </c>
      <c r="L16" s="175">
        <v>331</v>
      </c>
      <c r="M16" s="175">
        <v>2100</v>
      </c>
      <c r="N16" s="175">
        <v>2415</v>
      </c>
      <c r="O16" s="175">
        <v>2232</v>
      </c>
      <c r="P16" s="175">
        <v>4067</v>
      </c>
      <c r="Q16" s="175">
        <v>2205</v>
      </c>
      <c r="R16" s="175">
        <v>2520</v>
      </c>
      <c r="S16" s="175">
        <v>2447</v>
      </c>
      <c r="T16" s="175">
        <v>4301</v>
      </c>
      <c r="U16" s="175">
        <v>2310</v>
      </c>
      <c r="V16" s="175">
        <v>2678</v>
      </c>
      <c r="W16" s="175">
        <v>2498</v>
      </c>
      <c r="X16" s="565">
        <v>3676</v>
      </c>
    </row>
    <row r="17" spans="2:29" x14ac:dyDescent="0.15">
      <c r="B17" s="172"/>
      <c r="C17" s="163">
        <v>9</v>
      </c>
      <c r="D17" s="178"/>
      <c r="E17" s="245">
        <v>2310</v>
      </c>
      <c r="F17" s="245">
        <v>2310</v>
      </c>
      <c r="G17" s="245">
        <v>2310</v>
      </c>
      <c r="H17" s="175">
        <v>377</v>
      </c>
      <c r="I17" s="245">
        <v>4725</v>
      </c>
      <c r="J17" s="245">
        <v>5250</v>
      </c>
      <c r="K17" s="245">
        <v>4876</v>
      </c>
      <c r="L17" s="175">
        <v>422</v>
      </c>
      <c r="M17" s="175">
        <v>2100</v>
      </c>
      <c r="N17" s="175">
        <v>2415</v>
      </c>
      <c r="O17" s="175">
        <v>2197</v>
      </c>
      <c r="P17" s="175">
        <v>3649</v>
      </c>
      <c r="Q17" s="175">
        <v>2310</v>
      </c>
      <c r="R17" s="175">
        <v>2520</v>
      </c>
      <c r="S17" s="175">
        <v>2447</v>
      </c>
      <c r="T17" s="175">
        <v>2705</v>
      </c>
      <c r="U17" s="175">
        <v>2310</v>
      </c>
      <c r="V17" s="175">
        <v>2625</v>
      </c>
      <c r="W17" s="175">
        <v>2485</v>
      </c>
      <c r="X17" s="565">
        <v>2942</v>
      </c>
    </row>
    <row r="18" spans="2:29" x14ac:dyDescent="0.15">
      <c r="B18" s="172"/>
      <c r="C18" s="163">
        <v>10</v>
      </c>
      <c r="D18" s="178"/>
      <c r="E18" s="245">
        <v>2363</v>
      </c>
      <c r="F18" s="245">
        <v>2363</v>
      </c>
      <c r="G18" s="245">
        <v>2363</v>
      </c>
      <c r="H18" s="175">
        <v>1382</v>
      </c>
      <c r="I18" s="245">
        <v>4725</v>
      </c>
      <c r="J18" s="245">
        <v>5250</v>
      </c>
      <c r="K18" s="245">
        <v>5020</v>
      </c>
      <c r="L18" s="175">
        <v>810</v>
      </c>
      <c r="M18" s="175">
        <v>1995</v>
      </c>
      <c r="N18" s="175">
        <v>2310</v>
      </c>
      <c r="O18" s="175">
        <v>2155</v>
      </c>
      <c r="P18" s="175">
        <v>3443</v>
      </c>
      <c r="Q18" s="175">
        <v>2100</v>
      </c>
      <c r="R18" s="175">
        <v>2520</v>
      </c>
      <c r="S18" s="175">
        <v>2432</v>
      </c>
      <c r="T18" s="175">
        <v>3622</v>
      </c>
      <c r="U18" s="175">
        <v>2100</v>
      </c>
      <c r="V18" s="175">
        <v>2520</v>
      </c>
      <c r="W18" s="175">
        <v>2343</v>
      </c>
      <c r="X18" s="565">
        <v>4019</v>
      </c>
    </row>
    <row r="19" spans="2:29" x14ac:dyDescent="0.15">
      <c r="B19" s="172"/>
      <c r="C19" s="163">
        <v>11</v>
      </c>
      <c r="D19" s="178"/>
      <c r="E19" s="245">
        <v>2100</v>
      </c>
      <c r="F19" s="245">
        <v>2730</v>
      </c>
      <c r="G19" s="245">
        <v>2482</v>
      </c>
      <c r="H19" s="245">
        <v>953</v>
      </c>
      <c r="I19" s="245">
        <v>4725</v>
      </c>
      <c r="J19" s="245">
        <v>5408</v>
      </c>
      <c r="K19" s="245">
        <v>5119</v>
      </c>
      <c r="L19" s="245">
        <v>927</v>
      </c>
      <c r="M19" s="175">
        <v>1995</v>
      </c>
      <c r="N19" s="175">
        <v>2310</v>
      </c>
      <c r="O19" s="175">
        <v>2121</v>
      </c>
      <c r="P19" s="175">
        <v>4278</v>
      </c>
      <c r="Q19" s="175">
        <v>2100</v>
      </c>
      <c r="R19" s="175">
        <v>2520</v>
      </c>
      <c r="S19" s="175">
        <v>2406</v>
      </c>
      <c r="T19" s="175">
        <v>3885</v>
      </c>
      <c r="U19" s="175">
        <v>2100</v>
      </c>
      <c r="V19" s="175">
        <v>2520</v>
      </c>
      <c r="W19" s="175">
        <v>2352</v>
      </c>
      <c r="X19" s="565">
        <v>3530</v>
      </c>
    </row>
    <row r="20" spans="2:29" x14ac:dyDescent="0.15">
      <c r="B20" s="172"/>
      <c r="C20" s="163">
        <v>12</v>
      </c>
      <c r="D20" s="178"/>
      <c r="E20" s="245">
        <v>2625</v>
      </c>
      <c r="F20" s="245">
        <v>2730</v>
      </c>
      <c r="G20" s="245">
        <v>2700.3724214145386</v>
      </c>
      <c r="H20" s="245">
        <v>3664.6</v>
      </c>
      <c r="I20" s="245">
        <v>5250</v>
      </c>
      <c r="J20" s="245">
        <v>5250</v>
      </c>
      <c r="K20" s="245">
        <v>5250</v>
      </c>
      <c r="L20" s="245">
        <v>1022.5</v>
      </c>
      <c r="M20" s="175">
        <v>1995</v>
      </c>
      <c r="N20" s="175">
        <v>2415</v>
      </c>
      <c r="O20" s="175">
        <v>2247.5045945100478</v>
      </c>
      <c r="P20" s="175">
        <v>6605.3</v>
      </c>
      <c r="Q20" s="175">
        <v>2100</v>
      </c>
      <c r="R20" s="175">
        <v>2520</v>
      </c>
      <c r="S20" s="175">
        <v>2354.7267920094</v>
      </c>
      <c r="T20" s="175">
        <v>6934.6</v>
      </c>
      <c r="U20" s="175">
        <v>2100</v>
      </c>
      <c r="V20" s="175">
        <v>2625</v>
      </c>
      <c r="W20" s="175">
        <v>2409.9675407512409</v>
      </c>
      <c r="X20" s="565">
        <v>6750.9</v>
      </c>
      <c r="Z20" s="508"/>
      <c r="AA20" s="508"/>
      <c r="AB20" s="508"/>
      <c r="AC20" s="508"/>
    </row>
    <row r="21" spans="2:29" x14ac:dyDescent="0.15">
      <c r="B21" s="172" t="s">
        <v>378</v>
      </c>
      <c r="C21" s="163">
        <v>1</v>
      </c>
      <c r="D21" s="178" t="s">
        <v>377</v>
      </c>
      <c r="E21" s="245">
        <v>0</v>
      </c>
      <c r="F21" s="245">
        <v>0</v>
      </c>
      <c r="G21" s="245">
        <v>0</v>
      </c>
      <c r="H21" s="245">
        <v>475</v>
      </c>
      <c r="I21" s="245">
        <v>0</v>
      </c>
      <c r="J21" s="245">
        <v>0</v>
      </c>
      <c r="K21" s="245">
        <v>0</v>
      </c>
      <c r="L21" s="245">
        <v>542.4</v>
      </c>
      <c r="M21" s="175">
        <v>1785</v>
      </c>
      <c r="N21" s="175">
        <v>2362.5</v>
      </c>
      <c r="O21" s="175">
        <v>2034.5614139490588</v>
      </c>
      <c r="P21" s="175">
        <v>3753.5</v>
      </c>
      <c r="Q21" s="175">
        <v>1890</v>
      </c>
      <c r="R21" s="175">
        <v>2520</v>
      </c>
      <c r="S21" s="175">
        <v>2293.684615384615</v>
      </c>
      <c r="T21" s="175">
        <v>3358.8</v>
      </c>
      <c r="U21" s="175">
        <v>1890</v>
      </c>
      <c r="V21" s="175">
        <v>2625</v>
      </c>
      <c r="W21" s="175">
        <v>2272.8657254430764</v>
      </c>
      <c r="X21" s="565">
        <v>2911.3</v>
      </c>
      <c r="Z21" s="508"/>
      <c r="AA21" s="508"/>
      <c r="AB21" s="508"/>
      <c r="AC21" s="508"/>
    </row>
    <row r="22" spans="2:29" x14ac:dyDescent="0.15">
      <c r="B22" s="172"/>
      <c r="C22" s="163">
        <v>2</v>
      </c>
      <c r="D22" s="178"/>
      <c r="E22" s="245">
        <v>1995</v>
      </c>
      <c r="F22" s="245">
        <v>2635.5</v>
      </c>
      <c r="G22" s="245">
        <v>2238.041958041958</v>
      </c>
      <c r="H22" s="245">
        <v>480.7</v>
      </c>
      <c r="I22" s="245">
        <v>5145</v>
      </c>
      <c r="J22" s="245">
        <v>5145</v>
      </c>
      <c r="K22" s="245">
        <v>5145</v>
      </c>
      <c r="L22" s="245">
        <v>132.9</v>
      </c>
      <c r="M22" s="175">
        <v>1785</v>
      </c>
      <c r="N22" s="175">
        <v>2415</v>
      </c>
      <c r="O22" s="175">
        <v>2052.8742516645216</v>
      </c>
      <c r="P22" s="175">
        <v>3680.2</v>
      </c>
      <c r="Q22" s="175">
        <v>1785</v>
      </c>
      <c r="R22" s="175">
        <v>2520</v>
      </c>
      <c r="S22" s="175">
        <v>2110.5246037215711</v>
      </c>
      <c r="T22" s="175">
        <v>3108.1</v>
      </c>
      <c r="U22" s="175">
        <v>1785</v>
      </c>
      <c r="V22" s="175">
        <v>2625</v>
      </c>
      <c r="W22" s="175">
        <v>2135.0383399209495</v>
      </c>
      <c r="X22" s="565">
        <v>2959.4</v>
      </c>
      <c r="Z22" s="508"/>
      <c r="AA22" s="508"/>
      <c r="AB22" s="508"/>
      <c r="AC22" s="508"/>
    </row>
    <row r="23" spans="2:29" x14ac:dyDescent="0.15">
      <c r="B23" s="172"/>
      <c r="C23" s="163">
        <v>3</v>
      </c>
      <c r="D23" s="178"/>
      <c r="E23" s="245">
        <v>1890</v>
      </c>
      <c r="F23" s="245">
        <v>2625</v>
      </c>
      <c r="G23" s="245">
        <v>2183.5058823529412</v>
      </c>
      <c r="H23" s="245">
        <v>440.3</v>
      </c>
      <c r="I23" s="245">
        <v>4935</v>
      </c>
      <c r="J23" s="245">
        <v>4935</v>
      </c>
      <c r="K23" s="245">
        <v>4935</v>
      </c>
      <c r="L23" s="245">
        <v>224.7</v>
      </c>
      <c r="M23" s="175">
        <v>1785</v>
      </c>
      <c r="N23" s="175">
        <v>2362.5</v>
      </c>
      <c r="O23" s="175">
        <v>2072.9030383172399</v>
      </c>
      <c r="P23" s="175">
        <v>4349.6000000000004</v>
      </c>
      <c r="Q23" s="175">
        <v>1785</v>
      </c>
      <c r="R23" s="175">
        <v>2730</v>
      </c>
      <c r="S23" s="175">
        <v>2285.404167223187</v>
      </c>
      <c r="T23" s="175">
        <v>3657.2</v>
      </c>
      <c r="U23" s="175">
        <v>1785</v>
      </c>
      <c r="V23" s="175">
        <v>2730</v>
      </c>
      <c r="W23" s="175">
        <v>2321.8191463708713</v>
      </c>
      <c r="X23" s="565">
        <v>3473.7</v>
      </c>
      <c r="Z23" s="508"/>
      <c r="AA23" s="508"/>
      <c r="AB23" s="508"/>
      <c r="AC23" s="508"/>
    </row>
    <row r="24" spans="2:29" x14ac:dyDescent="0.15">
      <c r="B24" s="172"/>
      <c r="C24" s="163">
        <v>4</v>
      </c>
      <c r="D24" s="178"/>
      <c r="E24" s="245">
        <v>0</v>
      </c>
      <c r="F24" s="245">
        <v>0</v>
      </c>
      <c r="G24" s="245">
        <v>0</v>
      </c>
      <c r="H24" s="245">
        <v>352.7</v>
      </c>
      <c r="I24" s="245">
        <v>0</v>
      </c>
      <c r="J24" s="245">
        <v>0</v>
      </c>
      <c r="K24" s="245">
        <v>0</v>
      </c>
      <c r="L24" s="245">
        <v>323.60000000000002</v>
      </c>
      <c r="M24" s="175">
        <v>1785</v>
      </c>
      <c r="N24" s="175">
        <v>2415</v>
      </c>
      <c r="O24" s="175">
        <v>2111.1144869405935</v>
      </c>
      <c r="P24" s="175">
        <v>6183.9</v>
      </c>
      <c r="Q24" s="175">
        <v>1785</v>
      </c>
      <c r="R24" s="175">
        <v>2730</v>
      </c>
      <c r="S24" s="175">
        <v>2298.7710965963174</v>
      </c>
      <c r="T24" s="175">
        <v>5114.6000000000004</v>
      </c>
      <c r="U24" s="175">
        <v>1785</v>
      </c>
      <c r="V24" s="175">
        <v>2730</v>
      </c>
      <c r="W24" s="175">
        <v>2303.8277525106087</v>
      </c>
      <c r="X24" s="565">
        <v>5589.6</v>
      </c>
      <c r="Z24" s="508"/>
      <c r="AA24" s="508"/>
      <c r="AB24" s="508"/>
      <c r="AC24" s="508"/>
    </row>
    <row r="25" spans="2:29" x14ac:dyDescent="0.15">
      <c r="B25" s="172"/>
      <c r="C25" s="163">
        <v>5</v>
      </c>
      <c r="D25" s="178"/>
      <c r="E25" s="245">
        <v>2310</v>
      </c>
      <c r="F25" s="245">
        <v>2310</v>
      </c>
      <c r="G25" s="245">
        <v>2310</v>
      </c>
      <c r="H25" s="245">
        <v>311</v>
      </c>
      <c r="I25" s="245">
        <v>0</v>
      </c>
      <c r="J25" s="245">
        <v>0</v>
      </c>
      <c r="K25" s="245">
        <v>0</v>
      </c>
      <c r="L25" s="245">
        <v>250.8</v>
      </c>
      <c r="M25" s="175">
        <v>1785</v>
      </c>
      <c r="N25" s="175">
        <v>2415</v>
      </c>
      <c r="O25" s="175">
        <v>2109.7371024446088</v>
      </c>
      <c r="P25" s="175">
        <v>6392.1</v>
      </c>
      <c r="Q25" s="175">
        <v>1785</v>
      </c>
      <c r="R25" s="175">
        <v>2835</v>
      </c>
      <c r="S25" s="175">
        <v>2343.1023569739314</v>
      </c>
      <c r="T25" s="175">
        <v>5718</v>
      </c>
      <c r="U25" s="175">
        <v>1785</v>
      </c>
      <c r="V25" s="175">
        <v>2835</v>
      </c>
      <c r="W25" s="175">
        <v>2360.6154882932829</v>
      </c>
      <c r="X25" s="565">
        <v>5444.9</v>
      </c>
      <c r="Z25" s="508"/>
      <c r="AA25" s="508"/>
      <c r="AB25" s="508"/>
      <c r="AC25" s="508"/>
    </row>
    <row r="26" spans="2:29" x14ac:dyDescent="0.15">
      <c r="B26" s="165"/>
      <c r="C26" s="169">
        <v>6</v>
      </c>
      <c r="D26" s="179"/>
      <c r="E26" s="258">
        <v>0</v>
      </c>
      <c r="F26" s="258">
        <v>0</v>
      </c>
      <c r="G26" s="258">
        <v>0</v>
      </c>
      <c r="H26" s="258">
        <v>79.7</v>
      </c>
      <c r="I26" s="258">
        <v>0</v>
      </c>
      <c r="J26" s="258">
        <v>0</v>
      </c>
      <c r="K26" s="258">
        <v>0</v>
      </c>
      <c r="L26" s="258">
        <v>117.1</v>
      </c>
      <c r="M26" s="187">
        <v>1785</v>
      </c>
      <c r="N26" s="187">
        <v>2415</v>
      </c>
      <c r="O26" s="187">
        <v>2096.3020756721407</v>
      </c>
      <c r="P26" s="187">
        <v>5996</v>
      </c>
      <c r="Q26" s="187">
        <v>1785</v>
      </c>
      <c r="R26" s="187">
        <v>2835</v>
      </c>
      <c r="S26" s="187">
        <v>2266.6454910952675</v>
      </c>
      <c r="T26" s="187">
        <v>5187.8999999999996</v>
      </c>
      <c r="U26" s="187">
        <v>1785</v>
      </c>
      <c r="V26" s="187">
        <v>2835</v>
      </c>
      <c r="W26" s="187">
        <v>2352.9654943326645</v>
      </c>
      <c r="X26" s="551">
        <v>5323.7</v>
      </c>
      <c r="Z26" s="508"/>
      <c r="AA26" s="508"/>
      <c r="AB26" s="508"/>
      <c r="AC26" s="508"/>
    </row>
    <row r="27" spans="2:29" ht="14.25" customHeight="1" x14ac:dyDescent="0.15">
      <c r="B27" s="529"/>
      <c r="C27" s="566" t="s">
        <v>88</v>
      </c>
      <c r="D27" s="567"/>
      <c r="E27" s="749" t="s">
        <v>117</v>
      </c>
      <c r="F27" s="750"/>
      <c r="G27" s="750"/>
      <c r="H27" s="750"/>
      <c r="I27" s="750" t="s">
        <v>385</v>
      </c>
      <c r="J27" s="750"/>
      <c r="K27" s="750"/>
      <c r="L27" s="751"/>
      <c r="Z27" s="170"/>
      <c r="AA27" s="170"/>
      <c r="AB27" s="508"/>
      <c r="AC27" s="508"/>
    </row>
    <row r="28" spans="2:29" ht="13.5" x14ac:dyDescent="0.15">
      <c r="B28" s="529" t="s">
        <v>94</v>
      </c>
      <c r="C28" s="508"/>
      <c r="D28" s="533"/>
      <c r="E28" s="568" t="s">
        <v>95</v>
      </c>
      <c r="F28" s="522" t="s">
        <v>96</v>
      </c>
      <c r="G28" s="561" t="s">
        <v>97</v>
      </c>
      <c r="H28" s="522" t="s">
        <v>98</v>
      </c>
      <c r="I28" s="568" t="s">
        <v>95</v>
      </c>
      <c r="J28" s="569" t="s">
        <v>96</v>
      </c>
      <c r="K28" s="561" t="s">
        <v>97</v>
      </c>
      <c r="L28" s="569" t="s">
        <v>98</v>
      </c>
      <c r="X28" s="176"/>
      <c r="Y28" s="508"/>
      <c r="Z28" s="170"/>
      <c r="AA28" s="170"/>
      <c r="AB28" s="508"/>
      <c r="AC28" s="508"/>
    </row>
    <row r="29" spans="2:29" ht="13.5" x14ac:dyDescent="0.15">
      <c r="B29" s="535"/>
      <c r="C29" s="511"/>
      <c r="D29" s="536"/>
      <c r="E29" s="526"/>
      <c r="F29" s="527"/>
      <c r="G29" s="528" t="s">
        <v>99</v>
      </c>
      <c r="H29" s="527"/>
      <c r="I29" s="526"/>
      <c r="J29" s="527"/>
      <c r="K29" s="528" t="s">
        <v>99</v>
      </c>
      <c r="L29" s="527"/>
      <c r="X29" s="176"/>
      <c r="Y29" s="508"/>
      <c r="Z29" s="170"/>
      <c r="AA29" s="170"/>
      <c r="AB29" s="508"/>
      <c r="AC29" s="508"/>
    </row>
    <row r="30" spans="2:29" ht="13.5" x14ac:dyDescent="0.15">
      <c r="B30" s="529" t="s">
        <v>0</v>
      </c>
      <c r="C30" s="561">
        <v>19</v>
      </c>
      <c r="D30" s="509" t="s">
        <v>1</v>
      </c>
      <c r="E30" s="530">
        <v>1890</v>
      </c>
      <c r="F30" s="531">
        <v>2573</v>
      </c>
      <c r="G30" s="532">
        <v>2220</v>
      </c>
      <c r="H30" s="531">
        <v>77257</v>
      </c>
      <c r="I30" s="530">
        <v>1050</v>
      </c>
      <c r="J30" s="531">
        <v>1575</v>
      </c>
      <c r="K30" s="531">
        <v>1319</v>
      </c>
      <c r="L30" s="534">
        <v>103112</v>
      </c>
      <c r="V30" s="508"/>
      <c r="W30" s="508"/>
      <c r="X30" s="176"/>
      <c r="Y30" s="508"/>
      <c r="Z30" s="170"/>
      <c r="AA30" s="170"/>
      <c r="AB30" s="508"/>
      <c r="AC30" s="508"/>
    </row>
    <row r="31" spans="2:29" ht="13.5" x14ac:dyDescent="0.15">
      <c r="B31" s="529"/>
      <c r="C31" s="561">
        <v>20</v>
      </c>
      <c r="E31" s="530">
        <v>1785</v>
      </c>
      <c r="F31" s="531">
        <v>2678</v>
      </c>
      <c r="G31" s="532">
        <v>2100</v>
      </c>
      <c r="H31" s="531">
        <v>113513</v>
      </c>
      <c r="I31" s="530">
        <v>1050</v>
      </c>
      <c r="J31" s="531">
        <v>1365</v>
      </c>
      <c r="K31" s="531">
        <v>1264</v>
      </c>
      <c r="L31" s="534">
        <v>113445</v>
      </c>
      <c r="V31" s="508"/>
      <c r="W31" s="508"/>
      <c r="X31" s="176"/>
      <c r="Y31" s="508"/>
      <c r="Z31" s="170"/>
      <c r="AA31" s="170"/>
      <c r="AB31" s="508"/>
      <c r="AC31" s="508"/>
    </row>
    <row r="32" spans="2:29" x14ac:dyDescent="0.15">
      <c r="B32" s="529"/>
      <c r="C32" s="561">
        <v>21</v>
      </c>
      <c r="D32" s="508"/>
      <c r="E32" s="530">
        <v>1680</v>
      </c>
      <c r="F32" s="531">
        <v>2678</v>
      </c>
      <c r="G32" s="532">
        <v>2113</v>
      </c>
      <c r="H32" s="531">
        <v>104296</v>
      </c>
      <c r="I32" s="530">
        <v>1050</v>
      </c>
      <c r="J32" s="531">
        <v>1575</v>
      </c>
      <c r="K32" s="531">
        <v>1340</v>
      </c>
      <c r="L32" s="534">
        <v>105146</v>
      </c>
      <c r="V32" s="508"/>
      <c r="W32" s="508"/>
      <c r="X32" s="176"/>
      <c r="Y32" s="508"/>
      <c r="Z32" s="508"/>
      <c r="AA32" s="508"/>
      <c r="AB32" s="508"/>
      <c r="AC32" s="508"/>
    </row>
    <row r="33" spans="2:29" ht="13.5" x14ac:dyDescent="0.15">
      <c r="B33" s="529"/>
      <c r="C33" s="561">
        <v>22</v>
      </c>
      <c r="D33" s="533"/>
      <c r="E33" s="531">
        <v>1680</v>
      </c>
      <c r="F33" s="531">
        <v>2310</v>
      </c>
      <c r="G33" s="531">
        <v>1963</v>
      </c>
      <c r="H33" s="531">
        <v>96949</v>
      </c>
      <c r="I33" s="531">
        <v>1050</v>
      </c>
      <c r="J33" s="531">
        <v>1523</v>
      </c>
      <c r="K33" s="531">
        <v>1294</v>
      </c>
      <c r="L33" s="534">
        <v>95159</v>
      </c>
      <c r="V33" s="508"/>
      <c r="W33" s="170"/>
      <c r="X33" s="485"/>
      <c r="Y33" s="170"/>
      <c r="Z33" s="170"/>
      <c r="AA33" s="170"/>
      <c r="AB33" s="508"/>
      <c r="AC33" s="508"/>
    </row>
    <row r="34" spans="2:29" ht="13.5" x14ac:dyDescent="0.15">
      <c r="B34" s="535"/>
      <c r="C34" s="528">
        <v>23</v>
      </c>
      <c r="D34" s="536"/>
      <c r="E34" s="303">
        <v>1732.5</v>
      </c>
      <c r="F34" s="303">
        <v>2362.5</v>
      </c>
      <c r="G34" s="303">
        <v>2060.8280353122827</v>
      </c>
      <c r="H34" s="303">
        <v>70429.100000000006</v>
      </c>
      <c r="I34" s="303">
        <v>1050</v>
      </c>
      <c r="J34" s="303">
        <v>1470</v>
      </c>
      <c r="K34" s="303">
        <v>1317.1098404783445</v>
      </c>
      <c r="L34" s="303">
        <v>100011.8</v>
      </c>
      <c r="V34" s="508"/>
      <c r="W34" s="170"/>
      <c r="X34" s="485"/>
      <c r="Y34" s="170"/>
      <c r="Z34" s="170"/>
      <c r="AA34" s="170"/>
      <c r="AB34" s="508"/>
      <c r="AC34" s="508"/>
    </row>
    <row r="35" spans="2:29" x14ac:dyDescent="0.15">
      <c r="B35" s="172" t="s">
        <v>386</v>
      </c>
      <c r="C35" s="163">
        <v>6</v>
      </c>
      <c r="D35" s="178" t="s">
        <v>377</v>
      </c>
      <c r="E35" s="175">
        <v>1943</v>
      </c>
      <c r="F35" s="175">
        <v>2310</v>
      </c>
      <c r="G35" s="175">
        <v>2118</v>
      </c>
      <c r="H35" s="175">
        <v>4754</v>
      </c>
      <c r="I35" s="175">
        <v>1155</v>
      </c>
      <c r="J35" s="175">
        <v>1365</v>
      </c>
      <c r="K35" s="175">
        <v>1321</v>
      </c>
      <c r="L35" s="565">
        <v>10396</v>
      </c>
      <c r="X35" s="508"/>
      <c r="Y35" s="508"/>
    </row>
    <row r="36" spans="2:29" x14ac:dyDescent="0.15">
      <c r="B36" s="172"/>
      <c r="C36" s="163">
        <v>7</v>
      </c>
      <c r="D36" s="178"/>
      <c r="E36" s="175">
        <v>1890</v>
      </c>
      <c r="F36" s="175">
        <v>2310</v>
      </c>
      <c r="G36" s="175">
        <v>2080</v>
      </c>
      <c r="H36" s="175">
        <v>3945</v>
      </c>
      <c r="I36" s="175">
        <v>1155</v>
      </c>
      <c r="J36" s="175">
        <v>1418</v>
      </c>
      <c r="K36" s="565">
        <v>1342</v>
      </c>
      <c r="L36" s="565">
        <v>7330</v>
      </c>
      <c r="X36" s="508"/>
    </row>
    <row r="37" spans="2:29" x14ac:dyDescent="0.15">
      <c r="B37" s="172"/>
      <c r="C37" s="163">
        <v>8</v>
      </c>
      <c r="D37" s="178"/>
      <c r="E37" s="175">
        <v>1785</v>
      </c>
      <c r="F37" s="175">
        <v>2205</v>
      </c>
      <c r="G37" s="175">
        <v>2043</v>
      </c>
      <c r="H37" s="175">
        <v>3845</v>
      </c>
      <c r="I37" s="175">
        <v>1050</v>
      </c>
      <c r="J37" s="175">
        <v>1365</v>
      </c>
      <c r="K37" s="175">
        <v>1224</v>
      </c>
      <c r="L37" s="565">
        <v>3975</v>
      </c>
    </row>
    <row r="38" spans="2:29" x14ac:dyDescent="0.15">
      <c r="B38" s="172"/>
      <c r="C38" s="163">
        <v>9</v>
      </c>
      <c r="D38" s="178"/>
      <c r="E38" s="175">
        <v>1785</v>
      </c>
      <c r="F38" s="175">
        <v>2100</v>
      </c>
      <c r="G38" s="175">
        <v>1902</v>
      </c>
      <c r="H38" s="175">
        <v>3814</v>
      </c>
      <c r="I38" s="175">
        <v>1050</v>
      </c>
      <c r="J38" s="175">
        <v>1365</v>
      </c>
      <c r="K38" s="175">
        <v>1225</v>
      </c>
      <c r="L38" s="565">
        <v>5349</v>
      </c>
    </row>
    <row r="39" spans="2:29" x14ac:dyDescent="0.15">
      <c r="B39" s="172"/>
      <c r="C39" s="163">
        <v>10</v>
      </c>
      <c r="D39" s="178"/>
      <c r="E39" s="175">
        <v>1890</v>
      </c>
      <c r="F39" s="175">
        <v>2205</v>
      </c>
      <c r="G39" s="175">
        <v>2005</v>
      </c>
      <c r="H39" s="175">
        <v>4342</v>
      </c>
      <c r="I39" s="175">
        <v>1155</v>
      </c>
      <c r="J39" s="175">
        <v>1365</v>
      </c>
      <c r="K39" s="175">
        <v>1329</v>
      </c>
      <c r="L39" s="565">
        <v>7050</v>
      </c>
    </row>
    <row r="40" spans="2:29" x14ac:dyDescent="0.15">
      <c r="B40" s="172"/>
      <c r="C40" s="163">
        <v>11</v>
      </c>
      <c r="D40" s="178"/>
      <c r="E40" s="175">
        <v>1890</v>
      </c>
      <c r="F40" s="175">
        <v>2100</v>
      </c>
      <c r="G40" s="175">
        <v>1996</v>
      </c>
      <c r="H40" s="175">
        <v>4627</v>
      </c>
      <c r="I40" s="175">
        <v>1155</v>
      </c>
      <c r="J40" s="175">
        <v>1418</v>
      </c>
      <c r="K40" s="175">
        <v>1336</v>
      </c>
      <c r="L40" s="565">
        <v>6421</v>
      </c>
    </row>
    <row r="41" spans="2:29" x14ac:dyDescent="0.15">
      <c r="B41" s="172"/>
      <c r="C41" s="163">
        <v>12</v>
      </c>
      <c r="D41" s="178"/>
      <c r="E41" s="175">
        <v>1890</v>
      </c>
      <c r="F41" s="175">
        <v>2362.5</v>
      </c>
      <c r="G41" s="175">
        <v>2025.6773562107301</v>
      </c>
      <c r="H41" s="175">
        <v>8181</v>
      </c>
      <c r="I41" s="175">
        <v>1260</v>
      </c>
      <c r="J41" s="175">
        <v>1470</v>
      </c>
      <c r="K41" s="175">
        <v>1371.7589009750525</v>
      </c>
      <c r="L41" s="565">
        <v>8337.7000000000007</v>
      </c>
    </row>
    <row r="42" spans="2:29" x14ac:dyDescent="0.15">
      <c r="B42" s="172" t="s">
        <v>378</v>
      </c>
      <c r="C42" s="163">
        <v>1</v>
      </c>
      <c r="D42" s="178" t="s">
        <v>377</v>
      </c>
      <c r="E42" s="175">
        <v>1680</v>
      </c>
      <c r="F42" s="175">
        <v>2100</v>
      </c>
      <c r="G42" s="175">
        <v>1947.2680511182109</v>
      </c>
      <c r="H42" s="565">
        <v>4933.3</v>
      </c>
      <c r="I42" s="175">
        <v>1050</v>
      </c>
      <c r="J42" s="175">
        <v>1470</v>
      </c>
      <c r="K42" s="175">
        <v>1374.9743033882144</v>
      </c>
      <c r="L42" s="565">
        <v>6112.8</v>
      </c>
    </row>
    <row r="43" spans="2:29" x14ac:dyDescent="0.15">
      <c r="B43" s="172"/>
      <c r="C43" s="163">
        <v>2</v>
      </c>
      <c r="D43" s="178"/>
      <c r="E43" s="175">
        <v>1680</v>
      </c>
      <c r="F43" s="175">
        <v>2344.65</v>
      </c>
      <c r="G43" s="175">
        <v>1973.9487093304651</v>
      </c>
      <c r="H43" s="175">
        <v>5136.2</v>
      </c>
      <c r="I43" s="175">
        <v>1050</v>
      </c>
      <c r="J43" s="175">
        <v>1522.5</v>
      </c>
      <c r="K43" s="175">
        <v>1381.3263027118105</v>
      </c>
      <c r="L43" s="565">
        <v>8410.7999999999993</v>
      </c>
    </row>
    <row r="44" spans="2:29" x14ac:dyDescent="0.15">
      <c r="B44" s="172"/>
      <c r="C44" s="163">
        <v>3</v>
      </c>
      <c r="D44" s="178"/>
      <c r="E44" s="175">
        <v>1680</v>
      </c>
      <c r="F44" s="175">
        <v>2415</v>
      </c>
      <c r="G44" s="175">
        <v>1987.4417670682724</v>
      </c>
      <c r="H44" s="175">
        <v>5532.8</v>
      </c>
      <c r="I44" s="175">
        <v>1050</v>
      </c>
      <c r="J44" s="175">
        <v>1522.5</v>
      </c>
      <c r="K44" s="175">
        <v>1355.7046255930247</v>
      </c>
      <c r="L44" s="565">
        <v>7827.6</v>
      </c>
    </row>
    <row r="45" spans="2:29" x14ac:dyDescent="0.15">
      <c r="B45" s="172"/>
      <c r="C45" s="163">
        <v>4</v>
      </c>
      <c r="D45" s="178"/>
      <c r="E45" s="175">
        <v>1680</v>
      </c>
      <c r="F45" s="175">
        <v>2415</v>
      </c>
      <c r="G45" s="175">
        <v>1980.6479713603808</v>
      </c>
      <c r="H45" s="175">
        <v>7761.7</v>
      </c>
      <c r="I45" s="175">
        <v>1050</v>
      </c>
      <c r="J45" s="175">
        <v>1522.5</v>
      </c>
      <c r="K45" s="175">
        <v>1312.9945291726513</v>
      </c>
      <c r="L45" s="565">
        <v>9199</v>
      </c>
    </row>
    <row r="46" spans="2:29" x14ac:dyDescent="0.15">
      <c r="B46" s="172"/>
      <c r="C46" s="163">
        <v>5</v>
      </c>
      <c r="D46" s="178"/>
      <c r="E46" s="175">
        <v>1680</v>
      </c>
      <c r="F46" s="175">
        <v>2415</v>
      </c>
      <c r="G46" s="175">
        <v>1979.4402623612521</v>
      </c>
      <c r="H46" s="175">
        <v>7559.5</v>
      </c>
      <c r="I46" s="175">
        <v>1050</v>
      </c>
      <c r="J46" s="175">
        <v>1522.5</v>
      </c>
      <c r="K46" s="175">
        <v>1306.0050715853099</v>
      </c>
      <c r="L46" s="565">
        <v>8422.1</v>
      </c>
    </row>
    <row r="47" spans="2:29" x14ac:dyDescent="0.15">
      <c r="B47" s="165"/>
      <c r="C47" s="169">
        <v>6</v>
      </c>
      <c r="D47" s="179"/>
      <c r="E47" s="187">
        <v>1785</v>
      </c>
      <c r="F47" s="187">
        <v>2415</v>
      </c>
      <c r="G47" s="187">
        <v>1996.6279523716571</v>
      </c>
      <c r="H47" s="187">
        <v>6266.7</v>
      </c>
      <c r="I47" s="187">
        <v>1050</v>
      </c>
      <c r="J47" s="187">
        <v>1522.5</v>
      </c>
      <c r="K47" s="187">
        <v>1296.829538645896</v>
      </c>
      <c r="L47" s="551">
        <v>8127.5</v>
      </c>
    </row>
    <row r="52" spans="5:8" x14ac:dyDescent="0.15">
      <c r="E52" s="552"/>
      <c r="F52" s="552"/>
      <c r="G52" s="552"/>
      <c r="H52" s="552"/>
    </row>
  </sheetData>
  <mergeCells count="2">
    <mergeCell ref="E27:H27"/>
    <mergeCell ref="I27:L2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6" ht="12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36" ht="12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36" ht="12" customHeight="1" x14ac:dyDescent="0.15">
      <c r="A3" s="149"/>
      <c r="B3" s="149" t="s">
        <v>387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36" ht="12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 t="s">
        <v>228</v>
      </c>
    </row>
    <row r="5" spans="1:36" ht="6" customHeight="1" x14ac:dyDescent="0.15">
      <c r="A5" s="149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48"/>
      <c r="O5" s="149"/>
      <c r="P5" s="149"/>
      <c r="Q5" s="166"/>
      <c r="R5" s="148"/>
      <c r="S5" s="149"/>
      <c r="T5" s="149"/>
      <c r="U5" s="149"/>
      <c r="V5" s="149"/>
      <c r="W5" s="149"/>
      <c r="X5" s="149"/>
    </row>
    <row r="6" spans="1:36" ht="12" customHeight="1" x14ac:dyDescent="0.15">
      <c r="A6" s="149"/>
      <c r="B6" s="193"/>
      <c r="C6" s="513" t="s">
        <v>88</v>
      </c>
      <c r="D6" s="514"/>
      <c r="E6" s="727" t="s">
        <v>89</v>
      </c>
      <c r="F6" s="728"/>
      <c r="G6" s="728"/>
      <c r="H6" s="729"/>
      <c r="I6" s="727" t="s">
        <v>90</v>
      </c>
      <c r="J6" s="728"/>
      <c r="K6" s="728"/>
      <c r="L6" s="729"/>
      <c r="M6" s="727" t="s">
        <v>91</v>
      </c>
      <c r="N6" s="728"/>
      <c r="O6" s="728"/>
      <c r="P6" s="729"/>
      <c r="Q6" s="727" t="s">
        <v>93</v>
      </c>
      <c r="R6" s="728"/>
      <c r="S6" s="728"/>
      <c r="T6" s="729"/>
      <c r="U6" s="727" t="s">
        <v>103</v>
      </c>
      <c r="V6" s="728"/>
      <c r="W6" s="728"/>
      <c r="X6" s="729"/>
      <c r="Z6" s="485"/>
      <c r="AA6" s="170"/>
      <c r="AB6" s="170"/>
      <c r="AC6" s="170"/>
      <c r="AD6" s="170"/>
      <c r="AE6" s="170"/>
      <c r="AF6" s="170"/>
      <c r="AG6" s="170"/>
      <c r="AH6" s="170"/>
      <c r="AI6" s="170"/>
      <c r="AJ6" s="170"/>
    </row>
    <row r="7" spans="1:36" ht="12" customHeight="1" x14ac:dyDescent="0.15">
      <c r="A7" s="149"/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485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1:36" ht="12" customHeight="1" x14ac:dyDescent="0.15">
      <c r="A8" s="149"/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89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1:36" ht="12" customHeight="1" x14ac:dyDescent="0.15">
      <c r="A9" s="190"/>
      <c r="B9" s="193" t="s">
        <v>0</v>
      </c>
      <c r="C9" s="201">
        <v>20</v>
      </c>
      <c r="D9" s="253" t="s">
        <v>1</v>
      </c>
      <c r="E9" s="210">
        <v>1260</v>
      </c>
      <c r="F9" s="211">
        <v>2215</v>
      </c>
      <c r="G9" s="189">
        <v>1704</v>
      </c>
      <c r="H9" s="211">
        <v>146226</v>
      </c>
      <c r="I9" s="210">
        <v>1050</v>
      </c>
      <c r="J9" s="211">
        <v>1470</v>
      </c>
      <c r="K9" s="189">
        <v>1254</v>
      </c>
      <c r="L9" s="211">
        <v>141031</v>
      </c>
      <c r="M9" s="210">
        <v>840</v>
      </c>
      <c r="N9" s="211">
        <v>1260</v>
      </c>
      <c r="O9" s="189">
        <v>1045</v>
      </c>
      <c r="P9" s="211">
        <v>44865</v>
      </c>
      <c r="Q9" s="210">
        <v>3465</v>
      </c>
      <c r="R9" s="211">
        <v>4515</v>
      </c>
      <c r="S9" s="189">
        <v>4017</v>
      </c>
      <c r="T9" s="211">
        <v>40446</v>
      </c>
      <c r="U9" s="210">
        <v>2205</v>
      </c>
      <c r="V9" s="211">
        <v>3150</v>
      </c>
      <c r="W9" s="189">
        <v>2657</v>
      </c>
      <c r="X9" s="211">
        <v>86754</v>
      </c>
      <c r="Y9" s="170"/>
      <c r="Z9" s="189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1:36" ht="12" customHeight="1" x14ac:dyDescent="0.15">
      <c r="A10" s="190"/>
      <c r="B10" s="210"/>
      <c r="C10" s="201">
        <v>21</v>
      </c>
      <c r="D10" s="189"/>
      <c r="E10" s="210">
        <v>1208</v>
      </c>
      <c r="F10" s="211">
        <v>2310</v>
      </c>
      <c r="G10" s="189">
        <v>1693</v>
      </c>
      <c r="H10" s="211">
        <v>118578</v>
      </c>
      <c r="I10" s="210">
        <v>1029</v>
      </c>
      <c r="J10" s="211">
        <v>1418</v>
      </c>
      <c r="K10" s="189">
        <v>1233</v>
      </c>
      <c r="L10" s="211">
        <v>94888</v>
      </c>
      <c r="M10" s="210">
        <v>788</v>
      </c>
      <c r="N10" s="211">
        <v>1260</v>
      </c>
      <c r="O10" s="189">
        <v>951</v>
      </c>
      <c r="P10" s="211">
        <v>34617</v>
      </c>
      <c r="Q10" s="210">
        <v>3045</v>
      </c>
      <c r="R10" s="211">
        <v>4200</v>
      </c>
      <c r="S10" s="189">
        <v>3468</v>
      </c>
      <c r="T10" s="211">
        <v>39862</v>
      </c>
      <c r="U10" s="210">
        <v>2100</v>
      </c>
      <c r="V10" s="211">
        <v>3045</v>
      </c>
      <c r="W10" s="189">
        <v>2552</v>
      </c>
      <c r="X10" s="211">
        <v>68951</v>
      </c>
      <c r="Y10" s="170"/>
      <c r="Z10" s="189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1:36" ht="12" customHeight="1" x14ac:dyDescent="0.15">
      <c r="A11" s="190"/>
      <c r="B11" s="210"/>
      <c r="C11" s="201">
        <v>22</v>
      </c>
      <c r="D11" s="212"/>
      <c r="E11" s="211">
        <v>1208</v>
      </c>
      <c r="F11" s="211">
        <v>2205</v>
      </c>
      <c r="G11" s="211">
        <v>1712</v>
      </c>
      <c r="H11" s="211">
        <v>129169</v>
      </c>
      <c r="I11" s="211">
        <v>945</v>
      </c>
      <c r="J11" s="211">
        <v>1365</v>
      </c>
      <c r="K11" s="211">
        <v>1152</v>
      </c>
      <c r="L11" s="211">
        <v>82567</v>
      </c>
      <c r="M11" s="211">
        <v>767</v>
      </c>
      <c r="N11" s="211">
        <v>1260</v>
      </c>
      <c r="O11" s="211">
        <v>816</v>
      </c>
      <c r="P11" s="211">
        <v>40144</v>
      </c>
      <c r="Q11" s="211">
        <v>2940</v>
      </c>
      <c r="R11" s="211">
        <v>4200</v>
      </c>
      <c r="S11" s="211">
        <v>3401</v>
      </c>
      <c r="T11" s="211">
        <v>58846</v>
      </c>
      <c r="U11" s="211">
        <v>2205</v>
      </c>
      <c r="V11" s="211">
        <v>2993</v>
      </c>
      <c r="W11" s="211">
        <v>2526</v>
      </c>
      <c r="X11" s="212">
        <v>65238</v>
      </c>
      <c r="Y11" s="170"/>
      <c r="Z11" s="189"/>
      <c r="AA11" s="170"/>
      <c r="AB11" s="170"/>
      <c r="AC11" s="170"/>
      <c r="AD11" s="170"/>
      <c r="AE11" s="170"/>
    </row>
    <row r="12" spans="1:36" ht="12" customHeight="1" x14ac:dyDescent="0.15">
      <c r="A12" s="190"/>
      <c r="B12" s="205"/>
      <c r="C12" s="208">
        <v>23</v>
      </c>
      <c r="D12" s="164"/>
      <c r="E12" s="303">
        <v>1155</v>
      </c>
      <c r="F12" s="303">
        <v>1995</v>
      </c>
      <c r="G12" s="303">
        <v>1539.2561981722797</v>
      </c>
      <c r="H12" s="303">
        <v>145733</v>
      </c>
      <c r="I12" s="303">
        <v>945</v>
      </c>
      <c r="J12" s="303">
        <v>1365</v>
      </c>
      <c r="K12" s="303">
        <v>1097.4188786565549</v>
      </c>
      <c r="L12" s="303">
        <v>91118</v>
      </c>
      <c r="M12" s="303">
        <v>735</v>
      </c>
      <c r="N12" s="303">
        <v>1050</v>
      </c>
      <c r="O12" s="303">
        <v>825.70619754980601</v>
      </c>
      <c r="P12" s="303">
        <v>98307.8</v>
      </c>
      <c r="Q12" s="303">
        <v>3150</v>
      </c>
      <c r="R12" s="303">
        <v>4042.5</v>
      </c>
      <c r="S12" s="303">
        <v>3500.3097138991443</v>
      </c>
      <c r="T12" s="303">
        <v>79701.000000000015</v>
      </c>
      <c r="U12" s="303">
        <v>2100</v>
      </c>
      <c r="V12" s="303">
        <v>2992.5</v>
      </c>
      <c r="W12" s="303">
        <v>2431.251441537961</v>
      </c>
      <c r="X12" s="325">
        <v>44545.2</v>
      </c>
      <c r="Y12" s="170"/>
      <c r="Z12" s="189"/>
      <c r="AA12" s="170"/>
      <c r="AB12" s="170"/>
      <c r="AC12" s="170"/>
      <c r="AD12" s="170"/>
      <c r="AE12" s="170"/>
    </row>
    <row r="13" spans="1:36" ht="12" customHeight="1" x14ac:dyDescent="0.15">
      <c r="A13" s="190"/>
      <c r="B13" s="172" t="s">
        <v>388</v>
      </c>
      <c r="C13" s="163">
        <v>6</v>
      </c>
      <c r="D13" s="178" t="s">
        <v>389</v>
      </c>
      <c r="E13" s="211">
        <v>1207.5</v>
      </c>
      <c r="F13" s="211">
        <v>1575</v>
      </c>
      <c r="G13" s="211">
        <v>1399.5271586190779</v>
      </c>
      <c r="H13" s="211">
        <v>12835.4</v>
      </c>
      <c r="I13" s="211">
        <v>999.6</v>
      </c>
      <c r="J13" s="211">
        <v>1239</v>
      </c>
      <c r="K13" s="211">
        <v>1086.511660641261</v>
      </c>
      <c r="L13" s="211">
        <v>8614.1</v>
      </c>
      <c r="M13" s="254">
        <v>892.5</v>
      </c>
      <c r="N13" s="254">
        <v>1050</v>
      </c>
      <c r="O13" s="254">
        <v>905.1387022461123</v>
      </c>
      <c r="P13" s="211">
        <v>8800.9</v>
      </c>
      <c r="Q13" s="211">
        <v>3255</v>
      </c>
      <c r="R13" s="211">
        <v>3885</v>
      </c>
      <c r="S13" s="211">
        <v>3466.370385807696</v>
      </c>
      <c r="T13" s="211">
        <v>4611</v>
      </c>
      <c r="U13" s="211">
        <v>2205</v>
      </c>
      <c r="V13" s="211">
        <v>2572.5</v>
      </c>
      <c r="W13" s="211">
        <v>2345.6536731634187</v>
      </c>
      <c r="X13" s="212">
        <v>3514</v>
      </c>
      <c r="Y13" s="170"/>
      <c r="Z13" s="189"/>
      <c r="AA13" s="170"/>
      <c r="AB13" s="170"/>
    </row>
    <row r="14" spans="1:36" ht="12" customHeight="1" x14ac:dyDescent="0.15">
      <c r="A14" s="190"/>
      <c r="B14" s="172"/>
      <c r="C14" s="163">
        <v>7</v>
      </c>
      <c r="D14" s="178"/>
      <c r="E14" s="211">
        <v>1155</v>
      </c>
      <c r="F14" s="211">
        <v>1522.5</v>
      </c>
      <c r="G14" s="211">
        <v>1284.0368867030104</v>
      </c>
      <c r="H14" s="211">
        <v>14214</v>
      </c>
      <c r="I14" s="211">
        <v>945</v>
      </c>
      <c r="J14" s="211">
        <v>1239</v>
      </c>
      <c r="K14" s="211">
        <v>1061.0908547257877</v>
      </c>
      <c r="L14" s="211">
        <v>8317.7999999999993</v>
      </c>
      <c r="M14" s="254">
        <v>787.5</v>
      </c>
      <c r="N14" s="254">
        <v>924</v>
      </c>
      <c r="O14" s="254">
        <v>885.10559765338542</v>
      </c>
      <c r="P14" s="211">
        <v>5978.6</v>
      </c>
      <c r="Q14" s="211">
        <v>3150</v>
      </c>
      <c r="R14" s="211">
        <v>3675</v>
      </c>
      <c r="S14" s="211">
        <v>3418.4077834898217</v>
      </c>
      <c r="T14" s="211">
        <v>5174.1000000000004</v>
      </c>
      <c r="U14" s="211">
        <v>2100</v>
      </c>
      <c r="V14" s="212">
        <v>2520</v>
      </c>
      <c r="W14" s="211">
        <v>2290.2669683257918</v>
      </c>
      <c r="X14" s="212">
        <v>3182.5</v>
      </c>
      <c r="Y14" s="170"/>
      <c r="Z14" s="148"/>
      <c r="AA14" s="170"/>
      <c r="AB14" s="170"/>
    </row>
    <row r="15" spans="1:36" ht="12" customHeight="1" x14ac:dyDescent="0.15">
      <c r="A15" s="190"/>
      <c r="B15" s="172"/>
      <c r="C15" s="163">
        <v>8</v>
      </c>
      <c r="D15" s="178"/>
      <c r="E15" s="211">
        <v>1155</v>
      </c>
      <c r="F15" s="211">
        <v>1575</v>
      </c>
      <c r="G15" s="211">
        <v>1328.8335518920946</v>
      </c>
      <c r="H15" s="211">
        <v>7114.5</v>
      </c>
      <c r="I15" s="211">
        <v>945</v>
      </c>
      <c r="J15" s="211">
        <v>1207.5</v>
      </c>
      <c r="K15" s="211">
        <v>1011.0083198870515</v>
      </c>
      <c r="L15" s="211">
        <v>5077.3</v>
      </c>
      <c r="M15" s="254">
        <v>892.5</v>
      </c>
      <c r="N15" s="254">
        <v>892.5</v>
      </c>
      <c r="O15" s="254">
        <v>892.5</v>
      </c>
      <c r="P15" s="211">
        <v>5082.5</v>
      </c>
      <c r="Q15" s="211">
        <v>3150</v>
      </c>
      <c r="R15" s="211">
        <v>3780</v>
      </c>
      <c r="S15" s="211">
        <v>3383.0923874467667</v>
      </c>
      <c r="T15" s="211">
        <v>10771.6</v>
      </c>
      <c r="U15" s="211">
        <v>2100</v>
      </c>
      <c r="V15" s="211">
        <v>2520</v>
      </c>
      <c r="W15" s="211">
        <v>2340.7690360915494</v>
      </c>
      <c r="X15" s="212">
        <v>2666.5</v>
      </c>
      <c r="Y15" s="170"/>
      <c r="Z15" s="148"/>
      <c r="AA15" s="170"/>
      <c r="AB15" s="170"/>
    </row>
    <row r="16" spans="1:36" ht="12" customHeight="1" x14ac:dyDescent="0.15">
      <c r="A16" s="190"/>
      <c r="B16" s="172"/>
      <c r="C16" s="163">
        <v>9</v>
      </c>
      <c r="D16" s="178"/>
      <c r="E16" s="211">
        <v>1260</v>
      </c>
      <c r="F16" s="211">
        <v>1722</v>
      </c>
      <c r="G16" s="211">
        <v>1468.3561867637363</v>
      </c>
      <c r="H16" s="211">
        <v>5864.3</v>
      </c>
      <c r="I16" s="211">
        <v>997.5</v>
      </c>
      <c r="J16" s="211">
        <v>1291.5</v>
      </c>
      <c r="K16" s="211">
        <v>1083.4286510849865</v>
      </c>
      <c r="L16" s="211">
        <v>3972.7</v>
      </c>
      <c r="M16" s="254">
        <v>840</v>
      </c>
      <c r="N16" s="254">
        <v>945</v>
      </c>
      <c r="O16" s="254">
        <v>916.75528327338145</v>
      </c>
      <c r="P16" s="211">
        <v>10858</v>
      </c>
      <c r="Q16" s="211">
        <v>3255</v>
      </c>
      <c r="R16" s="211">
        <v>3780</v>
      </c>
      <c r="S16" s="211">
        <v>3469.4525981639854</v>
      </c>
      <c r="T16" s="211">
        <v>9342.1</v>
      </c>
      <c r="U16" s="211">
        <v>2100</v>
      </c>
      <c r="V16" s="211">
        <v>2625</v>
      </c>
      <c r="W16" s="211">
        <v>2392.4942811462311</v>
      </c>
      <c r="X16" s="212">
        <v>3221.6</v>
      </c>
      <c r="Y16" s="170"/>
      <c r="Z16" s="148"/>
      <c r="AA16" s="170"/>
      <c r="AB16" s="170"/>
    </row>
    <row r="17" spans="1:31" ht="12" customHeight="1" x14ac:dyDescent="0.15">
      <c r="A17" s="190"/>
      <c r="B17" s="172"/>
      <c r="C17" s="163">
        <v>10</v>
      </c>
      <c r="D17" s="178"/>
      <c r="E17" s="211">
        <v>1260</v>
      </c>
      <c r="F17" s="211">
        <v>1785</v>
      </c>
      <c r="G17" s="211">
        <v>1461.7895252487745</v>
      </c>
      <c r="H17" s="211">
        <v>11826.7</v>
      </c>
      <c r="I17" s="211">
        <v>997.5</v>
      </c>
      <c r="J17" s="211">
        <v>1264.2</v>
      </c>
      <c r="K17" s="211">
        <v>1127.7302004399903</v>
      </c>
      <c r="L17" s="211">
        <v>10464.200000000001</v>
      </c>
      <c r="M17" s="254">
        <v>787.5</v>
      </c>
      <c r="N17" s="254">
        <v>892.5</v>
      </c>
      <c r="O17" s="254">
        <v>832.22414218711435</v>
      </c>
      <c r="P17" s="211">
        <v>7555.7</v>
      </c>
      <c r="Q17" s="211">
        <v>3465</v>
      </c>
      <c r="R17" s="211">
        <v>3780</v>
      </c>
      <c r="S17" s="211">
        <v>3579.7657158941647</v>
      </c>
      <c r="T17" s="211">
        <v>8813</v>
      </c>
      <c r="U17" s="211">
        <v>2205</v>
      </c>
      <c r="V17" s="211">
        <v>2520</v>
      </c>
      <c r="W17" s="211">
        <v>2384.5700361010822</v>
      </c>
      <c r="X17" s="212">
        <v>2683.6</v>
      </c>
      <c r="Y17" s="170"/>
      <c r="Z17" s="148"/>
      <c r="AA17" s="170"/>
      <c r="AB17" s="170"/>
    </row>
    <row r="18" spans="1:31" ht="12" customHeight="1" x14ac:dyDescent="0.15">
      <c r="A18" s="190"/>
      <c r="B18" s="172"/>
      <c r="C18" s="163">
        <v>11</v>
      </c>
      <c r="D18" s="178"/>
      <c r="E18" s="211">
        <v>1260</v>
      </c>
      <c r="F18" s="211">
        <v>1722</v>
      </c>
      <c r="G18" s="211">
        <v>1532.4488717786789</v>
      </c>
      <c r="H18" s="211">
        <v>9517</v>
      </c>
      <c r="I18" s="211">
        <v>997.5</v>
      </c>
      <c r="J18" s="211">
        <v>1200.1500000000001</v>
      </c>
      <c r="K18" s="211">
        <v>1046.5539881085931</v>
      </c>
      <c r="L18" s="211">
        <v>7491.2</v>
      </c>
      <c r="M18" s="254">
        <v>840</v>
      </c>
      <c r="N18" s="254">
        <v>945</v>
      </c>
      <c r="O18" s="254">
        <v>898.24561403508778</v>
      </c>
      <c r="P18" s="211">
        <v>5952.3</v>
      </c>
      <c r="Q18" s="211">
        <v>3465</v>
      </c>
      <c r="R18" s="211">
        <v>3990</v>
      </c>
      <c r="S18" s="211">
        <v>3586.9198091198309</v>
      </c>
      <c r="T18" s="211">
        <v>9140.4</v>
      </c>
      <c r="U18" s="211">
        <v>2199.75</v>
      </c>
      <c r="V18" s="211">
        <v>2656.5</v>
      </c>
      <c r="W18" s="211">
        <v>2444.9865635179149</v>
      </c>
      <c r="X18" s="212">
        <v>3362</v>
      </c>
      <c r="Y18" s="170"/>
      <c r="Z18" s="148"/>
      <c r="AA18" s="170"/>
      <c r="AB18" s="170"/>
      <c r="AC18" s="170"/>
      <c r="AD18" s="170"/>
      <c r="AE18" s="170"/>
    </row>
    <row r="19" spans="1:31" ht="12" customHeight="1" x14ac:dyDescent="0.15">
      <c r="A19" s="190"/>
      <c r="B19" s="172"/>
      <c r="C19" s="163">
        <v>12</v>
      </c>
      <c r="D19" s="178"/>
      <c r="E19" s="211">
        <v>1260</v>
      </c>
      <c r="F19" s="211">
        <v>1995</v>
      </c>
      <c r="G19" s="211">
        <v>1825.5472351027754</v>
      </c>
      <c r="H19" s="211">
        <v>18778.8</v>
      </c>
      <c r="I19" s="211">
        <v>997.5</v>
      </c>
      <c r="J19" s="211">
        <v>1365</v>
      </c>
      <c r="K19" s="211">
        <v>1081.2494987971129</v>
      </c>
      <c r="L19" s="211">
        <v>7344.3</v>
      </c>
      <c r="M19" s="254">
        <v>840</v>
      </c>
      <c r="N19" s="254">
        <v>840</v>
      </c>
      <c r="O19" s="254">
        <v>840.00000000000011</v>
      </c>
      <c r="P19" s="211">
        <v>8815.5</v>
      </c>
      <c r="Q19" s="211">
        <v>3465</v>
      </c>
      <c r="R19" s="211">
        <v>3990</v>
      </c>
      <c r="S19" s="211">
        <v>3599.9736593432576</v>
      </c>
      <c r="T19" s="211">
        <v>9973.5</v>
      </c>
      <c r="U19" s="211">
        <v>2205</v>
      </c>
      <c r="V19" s="211">
        <v>2677.5</v>
      </c>
      <c r="W19" s="211">
        <v>2531.3889097921178</v>
      </c>
      <c r="X19" s="212">
        <v>6129.3</v>
      </c>
      <c r="Y19" s="170"/>
      <c r="Z19" s="570"/>
      <c r="AA19" s="170"/>
      <c r="AB19" s="170"/>
      <c r="AC19" s="170"/>
      <c r="AD19" s="170"/>
      <c r="AE19" s="170"/>
    </row>
    <row r="20" spans="1:31" ht="12" customHeight="1" x14ac:dyDescent="0.15">
      <c r="A20" s="190"/>
      <c r="B20" s="172" t="s">
        <v>390</v>
      </c>
      <c r="C20" s="163">
        <v>1</v>
      </c>
      <c r="D20" s="178" t="s">
        <v>389</v>
      </c>
      <c r="E20" s="211">
        <v>1344</v>
      </c>
      <c r="F20" s="211">
        <v>1680</v>
      </c>
      <c r="G20" s="211">
        <v>1518.2028106068126</v>
      </c>
      <c r="H20" s="211">
        <v>14369.1</v>
      </c>
      <c r="I20" s="211">
        <v>997.5</v>
      </c>
      <c r="J20" s="211">
        <v>1279.95</v>
      </c>
      <c r="K20" s="211">
        <v>1054.4831200353046</v>
      </c>
      <c r="L20" s="211">
        <v>5006</v>
      </c>
      <c r="M20" s="254">
        <v>735</v>
      </c>
      <c r="N20" s="254">
        <v>945</v>
      </c>
      <c r="O20" s="254">
        <v>749.98247639216834</v>
      </c>
      <c r="P20" s="211">
        <v>6933.6</v>
      </c>
      <c r="Q20" s="211">
        <v>3465</v>
      </c>
      <c r="R20" s="211">
        <v>3990</v>
      </c>
      <c r="S20" s="211">
        <v>3687.7295314718408</v>
      </c>
      <c r="T20" s="211">
        <v>9359</v>
      </c>
      <c r="U20" s="211">
        <v>2100</v>
      </c>
      <c r="V20" s="211">
        <v>2625</v>
      </c>
      <c r="W20" s="211">
        <v>2244.1146741918933</v>
      </c>
      <c r="X20" s="212">
        <v>2559.6999999999998</v>
      </c>
      <c r="Y20" s="170"/>
      <c r="Z20" s="170"/>
      <c r="AA20" s="170"/>
      <c r="AB20" s="170"/>
      <c r="AC20" s="170"/>
      <c r="AD20" s="170"/>
      <c r="AE20" s="170"/>
    </row>
    <row r="21" spans="1:31" ht="12" customHeight="1" x14ac:dyDescent="0.15">
      <c r="A21" s="190"/>
      <c r="B21" s="172"/>
      <c r="C21" s="163">
        <v>2</v>
      </c>
      <c r="D21" s="178"/>
      <c r="E21" s="211">
        <v>1050</v>
      </c>
      <c r="F21" s="211">
        <v>1629.6000000000001</v>
      </c>
      <c r="G21" s="211">
        <v>1397.7379661318282</v>
      </c>
      <c r="H21" s="211">
        <v>9977.7999999999993</v>
      </c>
      <c r="I21" s="211">
        <v>892.5</v>
      </c>
      <c r="J21" s="211">
        <v>1155</v>
      </c>
      <c r="K21" s="211">
        <v>973.974885844749</v>
      </c>
      <c r="L21" s="211">
        <v>7363.8</v>
      </c>
      <c r="M21" s="254">
        <v>735</v>
      </c>
      <c r="N21" s="254">
        <v>945</v>
      </c>
      <c r="O21" s="254">
        <v>754.7982235561326</v>
      </c>
      <c r="P21" s="211">
        <v>5956.2</v>
      </c>
      <c r="Q21" s="211">
        <v>2940</v>
      </c>
      <c r="R21" s="211">
        <v>3885</v>
      </c>
      <c r="S21" s="211">
        <v>3139.5254233709156</v>
      </c>
      <c r="T21" s="211">
        <v>7414.2</v>
      </c>
      <c r="U21" s="211">
        <v>1856.4</v>
      </c>
      <c r="V21" s="211">
        <v>2625</v>
      </c>
      <c r="W21" s="211">
        <v>2241.2920217549567</v>
      </c>
      <c r="X21" s="211">
        <v>3658.8</v>
      </c>
      <c r="Y21" s="170"/>
      <c r="Z21" s="170"/>
      <c r="AA21" s="170"/>
      <c r="AB21" s="170"/>
      <c r="AC21" s="170"/>
      <c r="AD21" s="170"/>
      <c r="AE21" s="170"/>
    </row>
    <row r="22" spans="1:31" ht="12" customHeight="1" x14ac:dyDescent="0.15">
      <c r="A22" s="190"/>
      <c r="B22" s="172"/>
      <c r="C22" s="163">
        <v>3</v>
      </c>
      <c r="D22" s="178"/>
      <c r="E22" s="211">
        <v>1050</v>
      </c>
      <c r="F22" s="211">
        <v>1575</v>
      </c>
      <c r="G22" s="211">
        <v>1352.125785865104</v>
      </c>
      <c r="H22" s="211">
        <v>7743.5</v>
      </c>
      <c r="I22" s="211">
        <v>892.5</v>
      </c>
      <c r="J22" s="211">
        <v>1155</v>
      </c>
      <c r="K22" s="211">
        <v>957.74598058252445</v>
      </c>
      <c r="L22" s="211">
        <v>4846.8</v>
      </c>
      <c r="M22" s="254">
        <v>787.5</v>
      </c>
      <c r="N22" s="254">
        <v>945</v>
      </c>
      <c r="O22" s="254">
        <v>806.88644067796622</v>
      </c>
      <c r="P22" s="211">
        <v>5592.6</v>
      </c>
      <c r="Q22" s="211">
        <v>2940</v>
      </c>
      <c r="R22" s="211">
        <v>3780</v>
      </c>
      <c r="S22" s="211">
        <v>3152.9584797661723</v>
      </c>
      <c r="T22" s="211">
        <v>6513.9</v>
      </c>
      <c r="U22" s="211">
        <v>1890</v>
      </c>
      <c r="V22" s="211">
        <v>2625</v>
      </c>
      <c r="W22" s="211">
        <v>2294.2910261337447</v>
      </c>
      <c r="X22" s="212">
        <v>4125.7</v>
      </c>
      <c r="Y22" s="170"/>
      <c r="Z22" s="170"/>
      <c r="AA22" s="170"/>
      <c r="AB22" s="170"/>
      <c r="AC22" s="170"/>
      <c r="AD22" s="170"/>
      <c r="AE22" s="170"/>
    </row>
    <row r="23" spans="1:31" ht="12" customHeight="1" x14ac:dyDescent="0.15">
      <c r="A23" s="190"/>
      <c r="B23" s="172"/>
      <c r="C23" s="163">
        <v>4</v>
      </c>
      <c r="D23" s="178"/>
      <c r="E23" s="211">
        <v>1050</v>
      </c>
      <c r="F23" s="211">
        <v>1470</v>
      </c>
      <c r="G23" s="211">
        <v>1238.8676141233727</v>
      </c>
      <c r="H23" s="211">
        <v>9839.4</v>
      </c>
      <c r="I23" s="211">
        <v>892.5</v>
      </c>
      <c r="J23" s="211">
        <v>1155</v>
      </c>
      <c r="K23" s="211">
        <v>1015.1646720919099</v>
      </c>
      <c r="L23" s="211">
        <v>8849.5</v>
      </c>
      <c r="M23" s="254">
        <v>840</v>
      </c>
      <c r="N23" s="254">
        <v>945</v>
      </c>
      <c r="O23" s="254">
        <v>866.19563716691937</v>
      </c>
      <c r="P23" s="211">
        <v>6863.4</v>
      </c>
      <c r="Q23" s="211">
        <v>3150</v>
      </c>
      <c r="R23" s="211">
        <v>3885</v>
      </c>
      <c r="S23" s="211">
        <v>3362.5040499565284</v>
      </c>
      <c r="T23" s="211">
        <v>13497.4</v>
      </c>
      <c r="U23" s="211">
        <v>1995</v>
      </c>
      <c r="V23" s="211">
        <v>2625</v>
      </c>
      <c r="W23" s="211">
        <v>2350.2278799195642</v>
      </c>
      <c r="X23" s="212">
        <v>5187.5</v>
      </c>
      <c r="Y23" s="170"/>
      <c r="Z23" s="170"/>
      <c r="AA23" s="170"/>
      <c r="AB23" s="170"/>
      <c r="AC23" s="170"/>
      <c r="AD23" s="170"/>
      <c r="AE23" s="170"/>
    </row>
    <row r="24" spans="1:31" ht="12" customHeight="1" x14ac:dyDescent="0.15">
      <c r="A24" s="190"/>
      <c r="B24" s="172"/>
      <c r="C24" s="163">
        <v>5</v>
      </c>
      <c r="D24" s="178"/>
      <c r="E24" s="211">
        <v>1050</v>
      </c>
      <c r="F24" s="211">
        <v>1470</v>
      </c>
      <c r="G24" s="211">
        <v>1207.8461562460996</v>
      </c>
      <c r="H24" s="212">
        <v>14586.7</v>
      </c>
      <c r="I24" s="211">
        <v>892.5</v>
      </c>
      <c r="J24" s="211">
        <v>1155</v>
      </c>
      <c r="K24" s="211">
        <v>997.56408300274654</v>
      </c>
      <c r="L24" s="211">
        <v>6626.9</v>
      </c>
      <c r="M24" s="254">
        <v>840</v>
      </c>
      <c r="N24" s="254">
        <v>1071</v>
      </c>
      <c r="O24" s="217">
        <v>899.85492601948749</v>
      </c>
      <c r="P24" s="211">
        <v>5942.1</v>
      </c>
      <c r="Q24" s="211">
        <v>3150</v>
      </c>
      <c r="R24" s="211">
        <v>3885</v>
      </c>
      <c r="S24" s="211">
        <v>3429.549374326888</v>
      </c>
      <c r="T24" s="211">
        <v>10635.4</v>
      </c>
      <c r="U24" s="211">
        <v>2047.5</v>
      </c>
      <c r="V24" s="211">
        <v>2625</v>
      </c>
      <c r="W24" s="211">
        <v>2373.2530534351167</v>
      </c>
      <c r="X24" s="212">
        <v>7932.8</v>
      </c>
      <c r="Y24" s="170"/>
      <c r="Z24" s="170"/>
      <c r="AA24" s="170"/>
      <c r="AB24" s="170"/>
      <c r="AC24" s="170"/>
      <c r="AD24" s="170"/>
      <c r="AE24" s="170"/>
    </row>
    <row r="25" spans="1:31" ht="12" customHeight="1" x14ac:dyDescent="0.15">
      <c r="A25" s="190"/>
      <c r="B25" s="165"/>
      <c r="C25" s="169">
        <v>6</v>
      </c>
      <c r="D25" s="179"/>
      <c r="E25" s="177">
        <v>997.5</v>
      </c>
      <c r="F25" s="177">
        <v>1470</v>
      </c>
      <c r="G25" s="177">
        <v>1123.329595612822</v>
      </c>
      <c r="H25" s="177">
        <v>8893.7000000000007</v>
      </c>
      <c r="I25" s="177">
        <v>871.5</v>
      </c>
      <c r="J25" s="177">
        <v>1155</v>
      </c>
      <c r="K25" s="177">
        <v>972.71135571367211</v>
      </c>
      <c r="L25" s="177">
        <v>5859.6</v>
      </c>
      <c r="M25" s="259">
        <v>892.5</v>
      </c>
      <c r="N25" s="259">
        <v>1260</v>
      </c>
      <c r="O25" s="259">
        <v>972.70954356846494</v>
      </c>
      <c r="P25" s="177">
        <v>4278.8999999999996</v>
      </c>
      <c r="Q25" s="177">
        <v>3150</v>
      </c>
      <c r="R25" s="177">
        <v>3990</v>
      </c>
      <c r="S25" s="177">
        <v>3493.0163950292263</v>
      </c>
      <c r="T25" s="177">
        <v>12616.1</v>
      </c>
      <c r="U25" s="177">
        <v>2100</v>
      </c>
      <c r="V25" s="177">
        <v>2724.75</v>
      </c>
      <c r="W25" s="177">
        <v>2414.1062714760146</v>
      </c>
      <c r="X25" s="164">
        <v>7632.2</v>
      </c>
      <c r="Y25" s="170"/>
      <c r="Z25" s="170"/>
      <c r="AA25" s="170"/>
      <c r="AB25" s="170"/>
      <c r="AC25" s="170"/>
      <c r="AD25" s="170"/>
      <c r="AE25" s="170"/>
    </row>
    <row r="26" spans="1:31" ht="12" customHeight="1" x14ac:dyDescent="0.15">
      <c r="A26" s="149"/>
      <c r="B26" s="210"/>
      <c r="C26" s="566" t="s">
        <v>88</v>
      </c>
      <c r="D26" s="567"/>
      <c r="E26" s="730" t="s">
        <v>105</v>
      </c>
      <c r="F26" s="731"/>
      <c r="G26" s="731"/>
      <c r="H26" s="732"/>
      <c r="I26" s="730" t="s">
        <v>106</v>
      </c>
      <c r="J26" s="731"/>
      <c r="K26" s="731"/>
      <c r="L26" s="732"/>
      <c r="M26" s="730" t="s">
        <v>107</v>
      </c>
      <c r="N26" s="731"/>
      <c r="O26" s="731"/>
      <c r="P26" s="732"/>
      <c r="Q26" s="736" t="s">
        <v>116</v>
      </c>
      <c r="R26" s="737"/>
      <c r="S26" s="737"/>
      <c r="T26" s="738"/>
      <c r="U26" s="736" t="s">
        <v>117</v>
      </c>
      <c r="V26" s="737"/>
      <c r="W26" s="737"/>
      <c r="X26" s="738"/>
      <c r="Y26" s="170"/>
      <c r="Z26" s="170"/>
      <c r="AA26" s="170"/>
      <c r="AB26" s="170"/>
      <c r="AC26" s="170"/>
      <c r="AD26" s="170"/>
      <c r="AE26" s="170"/>
    </row>
    <row r="27" spans="1:31" ht="12" customHeight="1" x14ac:dyDescent="0.15">
      <c r="A27" s="149"/>
      <c r="B27" s="196" t="s">
        <v>94</v>
      </c>
      <c r="C27" s="197"/>
      <c r="D27" s="198"/>
      <c r="E27" s="183" t="s">
        <v>95</v>
      </c>
      <c r="F27" s="162" t="s">
        <v>96</v>
      </c>
      <c r="G27" s="239" t="s">
        <v>97</v>
      </c>
      <c r="H27" s="162" t="s">
        <v>98</v>
      </c>
      <c r="I27" s="183" t="s">
        <v>95</v>
      </c>
      <c r="J27" s="162" t="s">
        <v>96</v>
      </c>
      <c r="K27" s="239" t="s">
        <v>97</v>
      </c>
      <c r="L27" s="162" t="s">
        <v>98</v>
      </c>
      <c r="M27" s="183" t="s">
        <v>95</v>
      </c>
      <c r="N27" s="162" t="s">
        <v>96</v>
      </c>
      <c r="O27" s="239" t="s">
        <v>97</v>
      </c>
      <c r="P27" s="162" t="s">
        <v>98</v>
      </c>
      <c r="Q27" s="183" t="s">
        <v>95</v>
      </c>
      <c r="R27" s="162" t="s">
        <v>96</v>
      </c>
      <c r="S27" s="239" t="s">
        <v>97</v>
      </c>
      <c r="T27" s="162" t="s">
        <v>98</v>
      </c>
      <c r="U27" s="183" t="s">
        <v>95</v>
      </c>
      <c r="V27" s="162" t="s">
        <v>96</v>
      </c>
      <c r="W27" s="239" t="s">
        <v>97</v>
      </c>
      <c r="X27" s="162" t="s">
        <v>98</v>
      </c>
      <c r="Y27" s="170"/>
      <c r="Z27" s="170"/>
      <c r="AA27" s="170"/>
      <c r="AB27" s="170"/>
      <c r="AC27" s="170"/>
      <c r="AD27" s="170"/>
      <c r="AE27" s="170"/>
    </row>
    <row r="28" spans="1:31" ht="12" customHeight="1" x14ac:dyDescent="0.15">
      <c r="A28" s="149"/>
      <c r="B28" s="205"/>
      <c r="C28" s="192"/>
      <c r="D28" s="192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8"/>
      <c r="Q28" s="167"/>
      <c r="R28" s="168"/>
      <c r="S28" s="169" t="s">
        <v>99</v>
      </c>
      <c r="T28" s="168"/>
      <c r="U28" s="167"/>
      <c r="V28" s="168"/>
      <c r="W28" s="169" t="s">
        <v>99</v>
      </c>
      <c r="X28" s="168"/>
      <c r="Y28" s="170"/>
      <c r="Z28" s="170"/>
      <c r="AA28" s="170"/>
      <c r="AB28" s="170"/>
      <c r="AC28" s="170"/>
      <c r="AD28" s="170"/>
      <c r="AE28" s="170"/>
    </row>
    <row r="29" spans="1:31" ht="12" customHeight="1" x14ac:dyDescent="0.15">
      <c r="A29" s="149"/>
      <c r="B29" s="193" t="s">
        <v>0</v>
      </c>
      <c r="C29" s="201">
        <v>20</v>
      </c>
      <c r="D29" s="253" t="s">
        <v>1</v>
      </c>
      <c r="E29" s="210">
        <v>735</v>
      </c>
      <c r="F29" s="211">
        <v>1155</v>
      </c>
      <c r="G29" s="189">
        <v>907</v>
      </c>
      <c r="H29" s="211">
        <v>248505</v>
      </c>
      <c r="I29" s="210">
        <v>1050</v>
      </c>
      <c r="J29" s="211">
        <v>1418</v>
      </c>
      <c r="K29" s="189">
        <v>1285</v>
      </c>
      <c r="L29" s="211">
        <v>85163</v>
      </c>
      <c r="M29" s="210">
        <v>1050</v>
      </c>
      <c r="N29" s="211">
        <v>1418</v>
      </c>
      <c r="O29" s="189">
        <v>1261</v>
      </c>
      <c r="P29" s="211">
        <v>65169</v>
      </c>
      <c r="Q29" s="210">
        <v>1050</v>
      </c>
      <c r="R29" s="211">
        <v>1418</v>
      </c>
      <c r="S29" s="189">
        <v>1255</v>
      </c>
      <c r="T29" s="211">
        <v>60517</v>
      </c>
      <c r="U29" s="210">
        <v>1050</v>
      </c>
      <c r="V29" s="211">
        <v>1365</v>
      </c>
      <c r="W29" s="189">
        <v>1216</v>
      </c>
      <c r="X29" s="211">
        <v>86094</v>
      </c>
      <c r="Y29" s="170"/>
      <c r="Z29" s="170"/>
      <c r="AA29" s="170"/>
      <c r="AB29" s="170"/>
      <c r="AC29" s="170"/>
      <c r="AD29" s="170"/>
      <c r="AE29" s="170"/>
    </row>
    <row r="30" spans="1:31" ht="12" customHeight="1" x14ac:dyDescent="0.15">
      <c r="A30" s="149"/>
      <c r="B30" s="210"/>
      <c r="C30" s="201">
        <v>21</v>
      </c>
      <c r="D30" s="189"/>
      <c r="E30" s="210">
        <v>683</v>
      </c>
      <c r="F30" s="211">
        <v>1077</v>
      </c>
      <c r="G30" s="189">
        <v>831</v>
      </c>
      <c r="H30" s="211">
        <v>347836</v>
      </c>
      <c r="I30" s="210">
        <v>998</v>
      </c>
      <c r="J30" s="211">
        <v>1418</v>
      </c>
      <c r="K30" s="189">
        <v>1259</v>
      </c>
      <c r="L30" s="211">
        <v>68192</v>
      </c>
      <c r="M30" s="210">
        <v>998</v>
      </c>
      <c r="N30" s="211">
        <v>1470</v>
      </c>
      <c r="O30" s="189">
        <v>1258</v>
      </c>
      <c r="P30" s="211">
        <v>50466</v>
      </c>
      <c r="Q30" s="210">
        <v>998</v>
      </c>
      <c r="R30" s="211">
        <v>1470</v>
      </c>
      <c r="S30" s="189">
        <v>1229</v>
      </c>
      <c r="T30" s="211">
        <v>45468</v>
      </c>
      <c r="U30" s="210">
        <v>945</v>
      </c>
      <c r="V30" s="211">
        <v>1365</v>
      </c>
      <c r="W30" s="189">
        <v>1187</v>
      </c>
      <c r="X30" s="211">
        <v>65667</v>
      </c>
      <c r="Y30" s="170"/>
      <c r="Z30" s="170"/>
      <c r="AA30" s="170"/>
      <c r="AB30" s="170"/>
      <c r="AC30" s="170"/>
      <c r="AD30" s="170"/>
      <c r="AE30" s="170"/>
    </row>
    <row r="31" spans="1:31" ht="12" customHeight="1" x14ac:dyDescent="0.15">
      <c r="A31" s="149"/>
      <c r="B31" s="210"/>
      <c r="C31" s="201">
        <v>22</v>
      </c>
      <c r="D31" s="212"/>
      <c r="E31" s="211">
        <v>630</v>
      </c>
      <c r="F31" s="211">
        <v>1103</v>
      </c>
      <c r="G31" s="212">
        <v>793</v>
      </c>
      <c r="H31" s="211">
        <v>176969</v>
      </c>
      <c r="I31" s="211">
        <v>998</v>
      </c>
      <c r="J31" s="211">
        <v>1365</v>
      </c>
      <c r="K31" s="211">
        <v>1187</v>
      </c>
      <c r="L31" s="211">
        <v>73019</v>
      </c>
      <c r="M31" s="211">
        <v>945</v>
      </c>
      <c r="N31" s="211">
        <v>1365</v>
      </c>
      <c r="O31" s="211">
        <v>1125</v>
      </c>
      <c r="P31" s="211">
        <v>47228</v>
      </c>
      <c r="Q31" s="211">
        <v>998</v>
      </c>
      <c r="R31" s="211">
        <v>1365</v>
      </c>
      <c r="S31" s="211">
        <v>1155</v>
      </c>
      <c r="T31" s="211">
        <v>54491</v>
      </c>
      <c r="U31" s="211">
        <v>945</v>
      </c>
      <c r="V31" s="211">
        <v>1260</v>
      </c>
      <c r="W31" s="211">
        <v>1199</v>
      </c>
      <c r="X31" s="212">
        <v>68955</v>
      </c>
      <c r="Y31" s="170"/>
      <c r="Z31" s="170"/>
      <c r="AA31" s="170"/>
      <c r="AB31" s="170"/>
      <c r="AC31" s="170"/>
      <c r="AD31" s="170"/>
      <c r="AE31" s="170"/>
    </row>
    <row r="32" spans="1:31" ht="12" customHeight="1" x14ac:dyDescent="0.15">
      <c r="A32" s="149"/>
      <c r="B32" s="205"/>
      <c r="C32" s="208">
        <v>23</v>
      </c>
      <c r="D32" s="164"/>
      <c r="E32" s="303">
        <v>640.5</v>
      </c>
      <c r="F32" s="303">
        <v>1050</v>
      </c>
      <c r="G32" s="303">
        <v>793.57148746754581</v>
      </c>
      <c r="H32" s="303">
        <v>454479.5</v>
      </c>
      <c r="I32" s="303">
        <v>945</v>
      </c>
      <c r="J32" s="303">
        <v>1365</v>
      </c>
      <c r="K32" s="303">
        <v>1147.2450603689472</v>
      </c>
      <c r="L32" s="303">
        <v>81454.400000000009</v>
      </c>
      <c r="M32" s="303">
        <v>997.5</v>
      </c>
      <c r="N32" s="303">
        <v>1386</v>
      </c>
      <c r="O32" s="303">
        <v>1098.1496004442647</v>
      </c>
      <c r="P32" s="303">
        <v>54236.5</v>
      </c>
      <c r="Q32" s="303">
        <v>997.5</v>
      </c>
      <c r="R32" s="303">
        <v>1365</v>
      </c>
      <c r="S32" s="303">
        <v>1115.3493862949676</v>
      </c>
      <c r="T32" s="303">
        <v>59563.099999999991</v>
      </c>
      <c r="U32" s="303">
        <v>892.5</v>
      </c>
      <c r="V32" s="303">
        <v>1260</v>
      </c>
      <c r="W32" s="303">
        <v>1076.9157037982766</v>
      </c>
      <c r="X32" s="325">
        <v>75785.8</v>
      </c>
      <c r="Y32" s="170"/>
      <c r="Z32" s="170"/>
      <c r="AA32" s="170"/>
      <c r="AB32" s="170"/>
      <c r="AC32" s="170"/>
      <c r="AD32" s="170"/>
      <c r="AE32" s="170"/>
    </row>
    <row r="33" spans="1:25" ht="13.5" customHeight="1" x14ac:dyDescent="0.15">
      <c r="A33" s="149"/>
      <c r="B33" s="172" t="s">
        <v>388</v>
      </c>
      <c r="C33" s="163">
        <v>6</v>
      </c>
      <c r="D33" s="178" t="s">
        <v>389</v>
      </c>
      <c r="E33" s="173">
        <v>840</v>
      </c>
      <c r="F33" s="173">
        <v>1050</v>
      </c>
      <c r="G33" s="173">
        <v>941.84128574732131</v>
      </c>
      <c r="H33" s="173">
        <v>46973.4</v>
      </c>
      <c r="I33" s="173">
        <v>1050</v>
      </c>
      <c r="J33" s="173">
        <v>1260</v>
      </c>
      <c r="K33" s="173">
        <v>1145.3758984411472</v>
      </c>
      <c r="L33" s="173">
        <v>7592.5</v>
      </c>
      <c r="M33" s="173">
        <v>1050</v>
      </c>
      <c r="N33" s="173">
        <v>1207.5</v>
      </c>
      <c r="O33" s="173">
        <v>1107.8209405703024</v>
      </c>
      <c r="P33" s="173">
        <v>4711.7</v>
      </c>
      <c r="Q33" s="173">
        <v>1050</v>
      </c>
      <c r="R33" s="173">
        <v>1312.5</v>
      </c>
      <c r="S33" s="173">
        <v>1111.697817237507</v>
      </c>
      <c r="T33" s="173">
        <v>6245.6</v>
      </c>
      <c r="U33" s="173">
        <v>966</v>
      </c>
      <c r="V33" s="173">
        <v>1207.5</v>
      </c>
      <c r="W33" s="173">
        <v>1083.0841360665636</v>
      </c>
      <c r="X33" s="178">
        <v>4957.3</v>
      </c>
      <c r="Y33" s="170"/>
    </row>
    <row r="34" spans="1:25" ht="13.5" customHeight="1" x14ac:dyDescent="0.15">
      <c r="A34" s="149"/>
      <c r="B34" s="172"/>
      <c r="C34" s="163">
        <v>7</v>
      </c>
      <c r="D34" s="178"/>
      <c r="E34" s="173">
        <v>819</v>
      </c>
      <c r="F34" s="173">
        <v>997.5</v>
      </c>
      <c r="G34" s="173">
        <v>879.36161776367976</v>
      </c>
      <c r="H34" s="173">
        <v>46138.9</v>
      </c>
      <c r="I34" s="173">
        <v>976.5</v>
      </c>
      <c r="J34" s="173">
        <v>1286.25</v>
      </c>
      <c r="K34" s="173">
        <v>1134.6597131681885</v>
      </c>
      <c r="L34" s="173">
        <v>5258.1</v>
      </c>
      <c r="M34" s="173">
        <v>1050</v>
      </c>
      <c r="N34" s="173">
        <v>1365</v>
      </c>
      <c r="O34" s="173">
        <v>1111.73449488491</v>
      </c>
      <c r="P34" s="173">
        <v>3979.8</v>
      </c>
      <c r="Q34" s="173">
        <v>997.5</v>
      </c>
      <c r="R34" s="173">
        <v>1312.5</v>
      </c>
      <c r="S34" s="173">
        <v>1093.1331213001431</v>
      </c>
      <c r="T34" s="173">
        <v>4188.8999999999996</v>
      </c>
      <c r="U34" s="173">
        <v>945</v>
      </c>
      <c r="V34" s="173">
        <v>1260</v>
      </c>
      <c r="W34" s="173">
        <v>1041.303012176885</v>
      </c>
      <c r="X34" s="178">
        <v>3743.4</v>
      </c>
      <c r="Y34" s="170"/>
    </row>
    <row r="35" spans="1:25" ht="13.5" customHeight="1" x14ac:dyDescent="0.15">
      <c r="A35" s="149"/>
      <c r="B35" s="172"/>
      <c r="C35" s="163">
        <v>8</v>
      </c>
      <c r="D35" s="178"/>
      <c r="E35" s="173">
        <v>840</v>
      </c>
      <c r="F35" s="173">
        <v>1029</v>
      </c>
      <c r="G35" s="178">
        <v>934.88322841235743</v>
      </c>
      <c r="H35" s="173">
        <v>39470.1</v>
      </c>
      <c r="I35" s="173">
        <v>1039.5</v>
      </c>
      <c r="J35" s="173">
        <v>1260</v>
      </c>
      <c r="K35" s="173">
        <v>1169.2010931235345</v>
      </c>
      <c r="L35" s="173">
        <v>4936</v>
      </c>
      <c r="M35" s="173">
        <v>1050</v>
      </c>
      <c r="N35" s="173">
        <v>1239</v>
      </c>
      <c r="O35" s="173">
        <v>1097.9137269237806</v>
      </c>
      <c r="P35" s="173">
        <v>3358.6</v>
      </c>
      <c r="Q35" s="173">
        <v>1050</v>
      </c>
      <c r="R35" s="173">
        <v>1312.5</v>
      </c>
      <c r="S35" s="173">
        <v>1118.4952273369104</v>
      </c>
      <c r="T35" s="173">
        <v>3869.4</v>
      </c>
      <c r="U35" s="173">
        <v>997.5</v>
      </c>
      <c r="V35" s="173">
        <v>1071</v>
      </c>
      <c r="W35" s="173">
        <v>1043.5285191956127</v>
      </c>
      <c r="X35" s="178">
        <v>2295</v>
      </c>
      <c r="Y35" s="170"/>
    </row>
    <row r="36" spans="1:25" ht="13.5" customHeight="1" x14ac:dyDescent="0.15">
      <c r="A36" s="149"/>
      <c r="B36" s="172"/>
      <c r="C36" s="163">
        <v>9</v>
      </c>
      <c r="D36" s="178"/>
      <c r="E36" s="173">
        <v>840</v>
      </c>
      <c r="F36" s="173">
        <v>945</v>
      </c>
      <c r="G36" s="173">
        <v>881.46904106489683</v>
      </c>
      <c r="H36" s="173">
        <v>32065.5</v>
      </c>
      <c r="I36" s="173">
        <v>1029</v>
      </c>
      <c r="J36" s="173">
        <v>1260</v>
      </c>
      <c r="K36" s="173">
        <v>1162.9149279050043</v>
      </c>
      <c r="L36" s="173">
        <v>5617.6</v>
      </c>
      <c r="M36" s="173">
        <v>1050</v>
      </c>
      <c r="N36" s="173">
        <v>1239</v>
      </c>
      <c r="O36" s="173">
        <v>1092.2086492074432</v>
      </c>
      <c r="P36" s="173">
        <v>5964.5</v>
      </c>
      <c r="Q36" s="173">
        <v>1050</v>
      </c>
      <c r="R36" s="173">
        <v>1312.5</v>
      </c>
      <c r="S36" s="173">
        <v>1122.5851656859713</v>
      </c>
      <c r="T36" s="173">
        <v>3436.1</v>
      </c>
      <c r="U36" s="173">
        <v>892.5</v>
      </c>
      <c r="V36" s="173">
        <v>1239</v>
      </c>
      <c r="W36" s="173">
        <v>1066.3080733944955</v>
      </c>
      <c r="X36" s="178">
        <v>15781.6</v>
      </c>
      <c r="Y36" s="170"/>
    </row>
    <row r="37" spans="1:25" ht="13.5" customHeight="1" x14ac:dyDescent="0.15">
      <c r="A37" s="149"/>
      <c r="B37" s="172"/>
      <c r="C37" s="163">
        <v>10</v>
      </c>
      <c r="D37" s="178"/>
      <c r="E37" s="173">
        <v>787.5</v>
      </c>
      <c r="F37" s="173">
        <v>892.5</v>
      </c>
      <c r="G37" s="173">
        <v>843.61839213846577</v>
      </c>
      <c r="H37" s="173">
        <v>42777.5</v>
      </c>
      <c r="I37" s="173">
        <v>1050</v>
      </c>
      <c r="J37" s="173">
        <v>1260</v>
      </c>
      <c r="K37" s="173">
        <v>1151.6926834001811</v>
      </c>
      <c r="L37" s="173">
        <v>6518.6</v>
      </c>
      <c r="M37" s="173">
        <v>1050</v>
      </c>
      <c r="N37" s="173">
        <v>1239</v>
      </c>
      <c r="O37" s="173">
        <v>1106.1724137931035</v>
      </c>
      <c r="P37" s="173">
        <v>2560.6999999999998</v>
      </c>
      <c r="Q37" s="173">
        <v>1050</v>
      </c>
      <c r="R37" s="173">
        <v>1260</v>
      </c>
      <c r="S37" s="173">
        <v>1124.2655817630782</v>
      </c>
      <c r="T37" s="173">
        <v>5494.1</v>
      </c>
      <c r="U37" s="173">
        <v>997.5</v>
      </c>
      <c r="V37" s="173">
        <v>1155</v>
      </c>
      <c r="W37" s="173">
        <v>1085.307088594858</v>
      </c>
      <c r="X37" s="178">
        <v>3835.3</v>
      </c>
      <c r="Y37" s="170"/>
    </row>
    <row r="38" spans="1:25" ht="13.5" customHeight="1" x14ac:dyDescent="0.15">
      <c r="A38" s="149"/>
      <c r="B38" s="172"/>
      <c r="C38" s="163">
        <v>11</v>
      </c>
      <c r="D38" s="178"/>
      <c r="E38" s="173">
        <v>735</v>
      </c>
      <c r="F38" s="173">
        <v>892.5</v>
      </c>
      <c r="G38" s="173">
        <v>777.9469629793831</v>
      </c>
      <c r="H38" s="173">
        <v>35643.800000000003</v>
      </c>
      <c r="I38" s="173">
        <v>1050</v>
      </c>
      <c r="J38" s="173">
        <v>1260</v>
      </c>
      <c r="K38" s="173">
        <v>1139.0476048066994</v>
      </c>
      <c r="L38" s="173">
        <v>4715.6000000000004</v>
      </c>
      <c r="M38" s="173">
        <v>1050</v>
      </c>
      <c r="N38" s="173">
        <v>1239</v>
      </c>
      <c r="O38" s="173">
        <v>1088.1705700397704</v>
      </c>
      <c r="P38" s="173">
        <v>4089.8</v>
      </c>
      <c r="Q38" s="173">
        <v>1050</v>
      </c>
      <c r="R38" s="173">
        <v>1312.5</v>
      </c>
      <c r="S38" s="173">
        <v>1133.3769181242626</v>
      </c>
      <c r="T38" s="173">
        <v>3311.7</v>
      </c>
      <c r="U38" s="173">
        <v>997.5</v>
      </c>
      <c r="V38" s="173">
        <v>1239</v>
      </c>
      <c r="W38" s="173">
        <v>1091.1473645591298</v>
      </c>
      <c r="X38" s="178">
        <v>4047</v>
      </c>
      <c r="Y38" s="170"/>
    </row>
    <row r="39" spans="1:25" ht="13.5" customHeight="1" x14ac:dyDescent="0.15">
      <c r="A39" s="149"/>
      <c r="B39" s="172"/>
      <c r="C39" s="163">
        <v>12</v>
      </c>
      <c r="D39" s="178"/>
      <c r="E39" s="173">
        <v>682.5</v>
      </c>
      <c r="F39" s="173">
        <v>945</v>
      </c>
      <c r="G39" s="178">
        <v>714.29385654333589</v>
      </c>
      <c r="H39" s="173">
        <v>29510.5</v>
      </c>
      <c r="I39" s="173">
        <v>1050</v>
      </c>
      <c r="J39" s="173">
        <v>1312.5</v>
      </c>
      <c r="K39" s="173">
        <v>1168.3639441680489</v>
      </c>
      <c r="L39" s="173">
        <v>3784.3</v>
      </c>
      <c r="M39" s="173">
        <v>1102.5</v>
      </c>
      <c r="N39" s="173">
        <v>1239</v>
      </c>
      <c r="O39" s="173">
        <v>1164.0064267352186</v>
      </c>
      <c r="P39" s="173">
        <v>1793.2</v>
      </c>
      <c r="Q39" s="173">
        <v>1124.55</v>
      </c>
      <c r="R39" s="173">
        <v>1365</v>
      </c>
      <c r="S39" s="173">
        <v>1202.7310502283106</v>
      </c>
      <c r="T39" s="173">
        <v>2480.5</v>
      </c>
      <c r="U39" s="173">
        <v>1071</v>
      </c>
      <c r="V39" s="173">
        <v>1239</v>
      </c>
      <c r="W39" s="173">
        <v>1154.275950292398</v>
      </c>
      <c r="X39" s="178">
        <v>2348</v>
      </c>
      <c r="Y39" s="170"/>
    </row>
    <row r="40" spans="1:25" ht="13.5" customHeight="1" x14ac:dyDescent="0.15">
      <c r="A40" s="149"/>
      <c r="B40" s="172" t="s">
        <v>390</v>
      </c>
      <c r="C40" s="163">
        <v>1</v>
      </c>
      <c r="D40" s="178" t="s">
        <v>389</v>
      </c>
      <c r="E40" s="173">
        <v>630</v>
      </c>
      <c r="F40" s="173">
        <v>924</v>
      </c>
      <c r="G40" s="173">
        <v>702.14078956425931</v>
      </c>
      <c r="H40" s="173">
        <v>10827.2</v>
      </c>
      <c r="I40" s="173">
        <v>945</v>
      </c>
      <c r="J40" s="173">
        <v>1260</v>
      </c>
      <c r="K40" s="173">
        <v>1148.956417337015</v>
      </c>
      <c r="L40" s="173">
        <v>4505.3</v>
      </c>
      <c r="M40" s="173">
        <v>1050</v>
      </c>
      <c r="N40" s="173">
        <v>1155</v>
      </c>
      <c r="O40" s="173">
        <v>1090.1119922917287</v>
      </c>
      <c r="P40" s="173">
        <v>3673.3</v>
      </c>
      <c r="Q40" s="173">
        <v>945</v>
      </c>
      <c r="R40" s="173">
        <v>1260</v>
      </c>
      <c r="S40" s="173">
        <v>1098.6868239921337</v>
      </c>
      <c r="T40" s="173">
        <v>4527.7</v>
      </c>
      <c r="U40" s="173">
        <v>892.5</v>
      </c>
      <c r="V40" s="173">
        <v>1207.5</v>
      </c>
      <c r="W40" s="178">
        <v>1084.8565895090539</v>
      </c>
      <c r="X40" s="178">
        <v>3071.9</v>
      </c>
      <c r="Y40" s="170"/>
    </row>
    <row r="41" spans="1:25" ht="13.5" customHeight="1" x14ac:dyDescent="0.15">
      <c r="A41" s="149"/>
      <c r="B41" s="172"/>
      <c r="C41" s="163">
        <v>2</v>
      </c>
      <c r="D41" s="178"/>
      <c r="E41" s="173">
        <v>682.5</v>
      </c>
      <c r="F41" s="173">
        <v>840</v>
      </c>
      <c r="G41" s="173">
        <v>751.01564970700394</v>
      </c>
      <c r="H41" s="173">
        <v>16331.2</v>
      </c>
      <c r="I41" s="173">
        <v>892.5</v>
      </c>
      <c r="J41" s="173">
        <v>1207.5</v>
      </c>
      <c r="K41" s="173">
        <v>1006.2540840140016</v>
      </c>
      <c r="L41" s="173">
        <v>4749.1000000000004</v>
      </c>
      <c r="M41" s="173">
        <v>892.5</v>
      </c>
      <c r="N41" s="173">
        <v>1260</v>
      </c>
      <c r="O41" s="173">
        <v>971.52473888230872</v>
      </c>
      <c r="P41" s="173">
        <v>3918.2</v>
      </c>
      <c r="Q41" s="173">
        <v>892.5</v>
      </c>
      <c r="R41" s="173">
        <v>1155</v>
      </c>
      <c r="S41" s="173">
        <v>1011.5920333246554</v>
      </c>
      <c r="T41" s="173">
        <v>3632.6</v>
      </c>
      <c r="U41" s="173">
        <v>840</v>
      </c>
      <c r="V41" s="173">
        <v>1155</v>
      </c>
      <c r="W41" s="173">
        <v>997.82224393895194</v>
      </c>
      <c r="X41" s="178">
        <v>3294.9</v>
      </c>
      <c r="Y41" s="170"/>
    </row>
    <row r="42" spans="1:25" ht="13.5" customHeight="1" x14ac:dyDescent="0.15">
      <c r="A42" s="149"/>
      <c r="B42" s="172"/>
      <c r="C42" s="163">
        <v>3</v>
      </c>
      <c r="D42" s="178"/>
      <c r="E42" s="173">
        <v>735</v>
      </c>
      <c r="F42" s="173">
        <v>840</v>
      </c>
      <c r="G42" s="173">
        <v>775.65091255788627</v>
      </c>
      <c r="H42" s="173">
        <v>16285</v>
      </c>
      <c r="I42" s="173">
        <v>892.5</v>
      </c>
      <c r="J42" s="173">
        <v>1207.5</v>
      </c>
      <c r="K42" s="173">
        <v>1081.2488804192474</v>
      </c>
      <c r="L42" s="173">
        <v>4009.3</v>
      </c>
      <c r="M42" s="173">
        <v>892.5</v>
      </c>
      <c r="N42" s="173">
        <v>1134</v>
      </c>
      <c r="O42" s="173">
        <v>1020.2431640625</v>
      </c>
      <c r="P42" s="173">
        <v>2380</v>
      </c>
      <c r="Q42" s="173">
        <v>892.5</v>
      </c>
      <c r="R42" s="173">
        <v>1207.5</v>
      </c>
      <c r="S42" s="173">
        <v>1033.106772521063</v>
      </c>
      <c r="T42" s="173">
        <v>5224.2</v>
      </c>
      <c r="U42" s="173">
        <v>840</v>
      </c>
      <c r="V42" s="173">
        <v>1155</v>
      </c>
      <c r="W42" s="173">
        <v>998.87036436721974</v>
      </c>
      <c r="X42" s="178">
        <v>3184.1</v>
      </c>
      <c r="Y42" s="170"/>
    </row>
    <row r="43" spans="1:25" ht="13.5" customHeight="1" x14ac:dyDescent="0.15">
      <c r="A43" s="149"/>
      <c r="B43" s="172"/>
      <c r="C43" s="163">
        <v>4</v>
      </c>
      <c r="D43" s="178"/>
      <c r="E43" s="173">
        <v>735</v>
      </c>
      <c r="F43" s="173">
        <v>945</v>
      </c>
      <c r="G43" s="173">
        <v>765.04516568675569</v>
      </c>
      <c r="H43" s="173">
        <v>38197.199999999997</v>
      </c>
      <c r="I43" s="173">
        <v>945</v>
      </c>
      <c r="J43" s="173">
        <v>1207.5</v>
      </c>
      <c r="K43" s="173">
        <v>1089.5511276089087</v>
      </c>
      <c r="L43" s="173">
        <v>5000.3</v>
      </c>
      <c r="M43" s="173">
        <v>945</v>
      </c>
      <c r="N43" s="173">
        <v>1134</v>
      </c>
      <c r="O43" s="173">
        <v>1015.4978571428572</v>
      </c>
      <c r="P43" s="173">
        <v>2660.6</v>
      </c>
      <c r="Q43" s="173">
        <v>945</v>
      </c>
      <c r="R43" s="173">
        <v>1207.5</v>
      </c>
      <c r="S43" s="173">
        <v>1064.0092465116284</v>
      </c>
      <c r="T43" s="173">
        <v>6299.6</v>
      </c>
      <c r="U43" s="173">
        <v>892.5</v>
      </c>
      <c r="V43" s="173">
        <v>1155</v>
      </c>
      <c r="W43" s="173">
        <v>1009.7960677854561</v>
      </c>
      <c r="X43" s="178">
        <v>6629.9</v>
      </c>
      <c r="Y43" s="170"/>
    </row>
    <row r="44" spans="1:25" ht="13.5" customHeight="1" x14ac:dyDescent="0.15">
      <c r="A44" s="149"/>
      <c r="B44" s="172"/>
      <c r="C44" s="163">
        <v>5</v>
      </c>
      <c r="D44" s="178"/>
      <c r="E44" s="173">
        <v>787.5</v>
      </c>
      <c r="F44" s="173">
        <v>945</v>
      </c>
      <c r="G44" s="178">
        <v>829.27202004219419</v>
      </c>
      <c r="H44" s="173">
        <v>35168.300000000003</v>
      </c>
      <c r="I44" s="173">
        <v>945</v>
      </c>
      <c r="J44" s="173">
        <v>1207.5</v>
      </c>
      <c r="K44" s="173">
        <v>1060.593246993524</v>
      </c>
      <c r="L44" s="173">
        <v>4520.7</v>
      </c>
      <c r="M44" s="173">
        <v>945</v>
      </c>
      <c r="N44" s="173">
        <v>1155</v>
      </c>
      <c r="O44" s="173">
        <v>1018.6545138888895</v>
      </c>
      <c r="P44" s="173">
        <v>4002.5</v>
      </c>
      <c r="Q44" s="173">
        <v>945</v>
      </c>
      <c r="R44" s="173">
        <v>1155</v>
      </c>
      <c r="S44" s="173">
        <v>1049.8378785343818</v>
      </c>
      <c r="T44" s="173">
        <v>5155.3999999999996</v>
      </c>
      <c r="U44" s="173">
        <v>892.5</v>
      </c>
      <c r="V44" s="173">
        <v>1155</v>
      </c>
      <c r="W44" s="173">
        <v>997.42717785843956</v>
      </c>
      <c r="X44" s="178">
        <v>6923.4</v>
      </c>
      <c r="Y44" s="170"/>
    </row>
    <row r="45" spans="1:25" ht="13.5" customHeight="1" x14ac:dyDescent="0.15">
      <c r="A45" s="149"/>
      <c r="B45" s="165"/>
      <c r="C45" s="169">
        <v>6</v>
      </c>
      <c r="D45" s="179"/>
      <c r="E45" s="145">
        <v>787.5</v>
      </c>
      <c r="F45" s="145">
        <v>997.5</v>
      </c>
      <c r="G45" s="145">
        <v>817.74506377773878</v>
      </c>
      <c r="H45" s="145">
        <v>57580.1</v>
      </c>
      <c r="I45" s="145">
        <v>945</v>
      </c>
      <c r="J45" s="145">
        <v>1207.5</v>
      </c>
      <c r="K45" s="145">
        <v>1038.3290150762843</v>
      </c>
      <c r="L45" s="145">
        <v>5137</v>
      </c>
      <c r="M45" s="145">
        <v>945</v>
      </c>
      <c r="N45" s="145">
        <v>1134</v>
      </c>
      <c r="O45" s="145">
        <v>1000.5689017526934</v>
      </c>
      <c r="P45" s="145">
        <v>4575.6000000000004</v>
      </c>
      <c r="Q45" s="145">
        <v>945</v>
      </c>
      <c r="R45" s="145">
        <v>1207.5</v>
      </c>
      <c r="S45" s="145">
        <v>1043.2117711771182</v>
      </c>
      <c r="T45" s="145">
        <v>3717.6</v>
      </c>
      <c r="U45" s="145">
        <v>892.5</v>
      </c>
      <c r="V45" s="145">
        <v>1155</v>
      </c>
      <c r="W45" s="145">
        <v>1018.9878779624088</v>
      </c>
      <c r="X45" s="179">
        <v>8822.1</v>
      </c>
      <c r="Y45" s="170"/>
    </row>
    <row r="46" spans="1:25" ht="13.5" customHeight="1" x14ac:dyDescent="0.15">
      <c r="A46" s="149"/>
      <c r="B46" s="148"/>
      <c r="C46" s="163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70"/>
    </row>
    <row r="47" spans="1:25" ht="12" customHeight="1" x14ac:dyDescent="0.15">
      <c r="A47" s="149"/>
      <c r="B47" s="150" t="s">
        <v>391</v>
      </c>
      <c r="C47" s="149" t="s">
        <v>392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485"/>
      <c r="Y47" s="170"/>
    </row>
    <row r="48" spans="1:25" ht="12" customHeight="1" x14ac:dyDescent="0.15">
      <c r="A48" s="149"/>
      <c r="B48" s="188">
        <v>2</v>
      </c>
      <c r="C48" s="149" t="s">
        <v>393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485"/>
    </row>
    <row r="49" spans="1:24" x14ac:dyDescent="0.15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89"/>
    </row>
    <row r="50" spans="1:24" x14ac:dyDescent="0.15">
      <c r="X50" s="189"/>
    </row>
    <row r="51" spans="1:24" x14ac:dyDescent="0.15">
      <c r="X51" s="189"/>
    </row>
    <row r="52" spans="1:24" x14ac:dyDescent="0.15">
      <c r="X52" s="148"/>
    </row>
    <row r="53" spans="1:24" x14ac:dyDescent="0.15">
      <c r="X53" s="148"/>
    </row>
    <row r="54" spans="1:24" x14ac:dyDescent="0.15">
      <c r="X54" s="148"/>
    </row>
    <row r="55" spans="1:24" x14ac:dyDescent="0.15">
      <c r="X55" s="148"/>
    </row>
    <row r="56" spans="1:24" x14ac:dyDescent="0.15">
      <c r="X56" s="148"/>
    </row>
    <row r="57" spans="1:24" x14ac:dyDescent="0.15">
      <c r="X57" s="189"/>
    </row>
    <row r="58" spans="1:24" x14ac:dyDescent="0.15">
      <c r="X58" s="189"/>
    </row>
    <row r="59" spans="1:24" x14ac:dyDescent="0.15">
      <c r="X59" s="189"/>
    </row>
    <row r="60" spans="1:24" x14ac:dyDescent="0.15">
      <c r="X60" s="189"/>
    </row>
    <row r="61" spans="1:24" x14ac:dyDescent="0.15">
      <c r="X61" s="189"/>
    </row>
    <row r="62" spans="1:24" x14ac:dyDescent="0.15">
      <c r="X62" s="570"/>
    </row>
    <row r="63" spans="1:24" x14ac:dyDescent="0.15">
      <c r="X63" s="170"/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75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31" ht="12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31" ht="12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31" ht="12" customHeight="1" x14ac:dyDescent="0.15">
      <c r="A3" s="149"/>
      <c r="B3" s="149" t="s">
        <v>394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31" ht="12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50" t="s">
        <v>228</v>
      </c>
    </row>
    <row r="5" spans="1:31" ht="6" customHeight="1" x14ac:dyDescent="0.15">
      <c r="A5" s="149"/>
      <c r="B5" s="166"/>
      <c r="C5" s="166"/>
      <c r="D5" s="166"/>
      <c r="E5" s="166"/>
      <c r="F5" s="166"/>
      <c r="G5" s="166"/>
      <c r="H5" s="166"/>
      <c r="I5" s="166"/>
      <c r="J5" s="148"/>
      <c r="K5" s="149"/>
      <c r="L5" s="149"/>
      <c r="M5" s="149"/>
      <c r="N5" s="149"/>
      <c r="O5" s="149"/>
      <c r="P5" s="149"/>
      <c r="Q5" s="166"/>
      <c r="R5" s="166"/>
      <c r="S5" s="166"/>
      <c r="T5" s="166"/>
      <c r="U5" s="166"/>
      <c r="V5" s="148"/>
      <c r="W5" s="149"/>
      <c r="X5" s="149"/>
      <c r="Z5" s="170"/>
    </row>
    <row r="6" spans="1:31" ht="12" customHeight="1" x14ac:dyDescent="0.15">
      <c r="A6" s="149"/>
      <c r="B6" s="193"/>
      <c r="C6" s="513" t="s">
        <v>88</v>
      </c>
      <c r="D6" s="514"/>
      <c r="E6" s="733" t="s">
        <v>118</v>
      </c>
      <c r="F6" s="734"/>
      <c r="G6" s="734"/>
      <c r="H6" s="735"/>
      <c r="I6" s="727" t="s">
        <v>119</v>
      </c>
      <c r="J6" s="728"/>
      <c r="K6" s="728"/>
      <c r="L6" s="729"/>
      <c r="M6" s="727" t="s">
        <v>395</v>
      </c>
      <c r="N6" s="728"/>
      <c r="O6" s="728"/>
      <c r="P6" s="729"/>
      <c r="Q6" s="727" t="s">
        <v>120</v>
      </c>
      <c r="R6" s="728"/>
      <c r="S6" s="728"/>
      <c r="T6" s="729"/>
      <c r="U6" s="727" t="s">
        <v>150</v>
      </c>
      <c r="V6" s="728"/>
      <c r="W6" s="728"/>
      <c r="X6" s="729"/>
      <c r="Z6" s="170"/>
      <c r="AA6" s="170"/>
      <c r="AB6" s="170"/>
      <c r="AC6" s="170"/>
      <c r="AD6" s="170"/>
      <c r="AE6" s="170"/>
    </row>
    <row r="7" spans="1:31" ht="12" customHeight="1" x14ac:dyDescent="0.15">
      <c r="A7" s="149"/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</row>
    <row r="8" spans="1:31" ht="12" customHeight="1" x14ac:dyDescent="0.15">
      <c r="A8" s="149"/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</row>
    <row r="9" spans="1:31" ht="12" customHeight="1" x14ac:dyDescent="0.15">
      <c r="A9" s="190"/>
      <c r="B9" s="193" t="s">
        <v>0</v>
      </c>
      <c r="C9" s="201">
        <v>20</v>
      </c>
      <c r="D9" s="253" t="s">
        <v>1</v>
      </c>
      <c r="E9" s="210">
        <v>840</v>
      </c>
      <c r="F9" s="211">
        <v>1166</v>
      </c>
      <c r="G9" s="189">
        <v>941</v>
      </c>
      <c r="H9" s="211">
        <v>60966</v>
      </c>
      <c r="I9" s="210">
        <v>1092</v>
      </c>
      <c r="J9" s="211">
        <v>1476</v>
      </c>
      <c r="K9" s="189">
        <v>1260</v>
      </c>
      <c r="L9" s="211">
        <v>58656</v>
      </c>
      <c r="M9" s="210">
        <v>1313</v>
      </c>
      <c r="N9" s="211">
        <v>1665</v>
      </c>
      <c r="O9" s="189">
        <v>1411</v>
      </c>
      <c r="P9" s="211">
        <v>4381560</v>
      </c>
      <c r="Q9" s="199" t="s">
        <v>269</v>
      </c>
      <c r="R9" s="264" t="s">
        <v>269</v>
      </c>
      <c r="S9" s="201" t="s">
        <v>269</v>
      </c>
      <c r="T9" s="211">
        <v>7078</v>
      </c>
      <c r="U9" s="199" t="s">
        <v>269</v>
      </c>
      <c r="V9" s="264" t="s">
        <v>269</v>
      </c>
      <c r="W9" s="201" t="s">
        <v>269</v>
      </c>
      <c r="X9" s="211">
        <v>18725</v>
      </c>
      <c r="Z9" s="170"/>
      <c r="AA9" s="170"/>
      <c r="AB9" s="170"/>
      <c r="AC9" s="170"/>
      <c r="AD9" s="170"/>
      <c r="AE9" s="170"/>
    </row>
    <row r="10" spans="1:31" ht="12" customHeight="1" x14ac:dyDescent="0.15">
      <c r="A10" s="190"/>
      <c r="B10" s="210"/>
      <c r="C10" s="201">
        <v>21</v>
      </c>
      <c r="D10" s="212"/>
      <c r="E10" s="189">
        <v>830</v>
      </c>
      <c r="F10" s="211">
        <v>1162</v>
      </c>
      <c r="G10" s="189">
        <v>933</v>
      </c>
      <c r="H10" s="211">
        <v>48544</v>
      </c>
      <c r="I10" s="189">
        <v>998</v>
      </c>
      <c r="J10" s="211">
        <v>1397</v>
      </c>
      <c r="K10" s="189">
        <v>1211</v>
      </c>
      <c r="L10" s="211">
        <v>39234</v>
      </c>
      <c r="M10" s="210">
        <v>1280</v>
      </c>
      <c r="N10" s="211">
        <v>1607</v>
      </c>
      <c r="O10" s="189">
        <v>1401</v>
      </c>
      <c r="P10" s="211">
        <v>4294522</v>
      </c>
      <c r="Q10" s="201" t="s">
        <v>269</v>
      </c>
      <c r="R10" s="264" t="s">
        <v>269</v>
      </c>
      <c r="S10" s="201" t="s">
        <v>269</v>
      </c>
      <c r="T10" s="211">
        <v>5134</v>
      </c>
      <c r="U10" s="201" t="s">
        <v>269</v>
      </c>
      <c r="V10" s="264" t="s">
        <v>269</v>
      </c>
      <c r="W10" s="201" t="s">
        <v>269</v>
      </c>
      <c r="X10" s="211">
        <v>13674</v>
      </c>
      <c r="Z10" s="170"/>
      <c r="AA10" s="170"/>
      <c r="AB10" s="170"/>
      <c r="AC10" s="170"/>
      <c r="AD10" s="170"/>
      <c r="AE10" s="170"/>
    </row>
    <row r="11" spans="1:31" ht="12" customHeight="1" x14ac:dyDescent="0.15">
      <c r="A11" s="190"/>
      <c r="B11" s="210"/>
      <c r="C11" s="201">
        <v>22</v>
      </c>
      <c r="D11" s="212"/>
      <c r="E11" s="211">
        <v>735</v>
      </c>
      <c r="F11" s="211">
        <v>1050</v>
      </c>
      <c r="G11" s="211">
        <v>892</v>
      </c>
      <c r="H11" s="211">
        <v>44310</v>
      </c>
      <c r="I11" s="211">
        <v>1000</v>
      </c>
      <c r="J11" s="211">
        <v>1365</v>
      </c>
      <c r="K11" s="211">
        <v>1136</v>
      </c>
      <c r="L11" s="211">
        <v>51060</v>
      </c>
      <c r="M11" s="211">
        <v>1208</v>
      </c>
      <c r="N11" s="211">
        <v>1544</v>
      </c>
      <c r="O11" s="211">
        <v>1330</v>
      </c>
      <c r="P11" s="211">
        <v>3821282</v>
      </c>
      <c r="Q11" s="264" t="s">
        <v>269</v>
      </c>
      <c r="R11" s="264" t="s">
        <v>269</v>
      </c>
      <c r="S11" s="264" t="s">
        <v>269</v>
      </c>
      <c r="T11" s="211">
        <v>5146</v>
      </c>
      <c r="U11" s="264" t="s">
        <v>269</v>
      </c>
      <c r="V11" s="264" t="s">
        <v>269</v>
      </c>
      <c r="W11" s="264" t="s">
        <v>269</v>
      </c>
      <c r="X11" s="212">
        <v>15376</v>
      </c>
      <c r="Z11" s="485"/>
      <c r="AA11" s="170"/>
      <c r="AB11" s="170"/>
      <c r="AC11" s="170"/>
      <c r="AD11" s="170"/>
      <c r="AE11" s="170"/>
    </row>
    <row r="12" spans="1:31" ht="12" customHeight="1" x14ac:dyDescent="0.15">
      <c r="A12" s="190"/>
      <c r="B12" s="205"/>
      <c r="C12" s="208">
        <v>23</v>
      </c>
      <c r="D12" s="164"/>
      <c r="E12" s="303">
        <v>787.5</v>
      </c>
      <c r="F12" s="303">
        <v>997.5</v>
      </c>
      <c r="G12" s="303">
        <v>889.82368142646226</v>
      </c>
      <c r="H12" s="303">
        <v>58295.200000000004</v>
      </c>
      <c r="I12" s="303">
        <v>945</v>
      </c>
      <c r="J12" s="303">
        <v>1319.8500000000001</v>
      </c>
      <c r="K12" s="303">
        <v>1135.7066731862237</v>
      </c>
      <c r="L12" s="303">
        <v>33747.599999999991</v>
      </c>
      <c r="M12" s="303">
        <v>1102.5</v>
      </c>
      <c r="N12" s="303">
        <v>1567.65</v>
      </c>
      <c r="O12" s="303">
        <v>1280.1135213893215</v>
      </c>
      <c r="P12" s="303">
        <v>3672841.1999999997</v>
      </c>
      <c r="Q12" s="571" t="s">
        <v>269</v>
      </c>
      <c r="R12" s="571" t="s">
        <v>269</v>
      </c>
      <c r="S12" s="571" t="s">
        <v>269</v>
      </c>
      <c r="T12" s="303">
        <v>8844.3000000000011</v>
      </c>
      <c r="U12" s="571" t="s">
        <v>269</v>
      </c>
      <c r="V12" s="571" t="s">
        <v>269</v>
      </c>
      <c r="W12" s="571" t="s">
        <v>269</v>
      </c>
      <c r="X12" s="325">
        <v>22633.699999999997</v>
      </c>
      <c r="Z12" s="485"/>
      <c r="AA12" s="170"/>
      <c r="AB12" s="170"/>
      <c r="AC12" s="170"/>
      <c r="AD12" s="170"/>
      <c r="AE12" s="170"/>
    </row>
    <row r="13" spans="1:31" ht="12" customHeight="1" x14ac:dyDescent="0.15">
      <c r="A13" s="190"/>
      <c r="B13" s="172"/>
      <c r="C13" s="163">
        <v>6</v>
      </c>
      <c r="D13" s="178"/>
      <c r="E13" s="211">
        <v>840</v>
      </c>
      <c r="F13" s="211">
        <v>997.5</v>
      </c>
      <c r="G13" s="211">
        <v>922.65648466335711</v>
      </c>
      <c r="H13" s="211">
        <v>5138.7</v>
      </c>
      <c r="I13" s="254">
        <v>1155</v>
      </c>
      <c r="J13" s="254">
        <v>1155</v>
      </c>
      <c r="K13" s="254">
        <v>1155</v>
      </c>
      <c r="L13" s="211">
        <v>1988.5</v>
      </c>
      <c r="M13" s="211">
        <v>1134</v>
      </c>
      <c r="N13" s="211">
        <v>1365</v>
      </c>
      <c r="O13" s="211">
        <v>1232.2009801959593</v>
      </c>
      <c r="P13" s="211">
        <v>275818.90000000002</v>
      </c>
      <c r="Q13" s="248">
        <v>0</v>
      </c>
      <c r="R13" s="248">
        <v>0</v>
      </c>
      <c r="S13" s="248">
        <v>0</v>
      </c>
      <c r="T13" s="245">
        <v>527.70000000000005</v>
      </c>
      <c r="U13" s="248">
        <v>0</v>
      </c>
      <c r="V13" s="248">
        <v>0</v>
      </c>
      <c r="W13" s="248">
        <v>0</v>
      </c>
      <c r="X13" s="262">
        <v>2042</v>
      </c>
      <c r="Z13" s="170"/>
      <c r="AA13" s="170"/>
      <c r="AB13" s="170"/>
      <c r="AC13" s="170"/>
      <c r="AD13" s="170"/>
      <c r="AE13" s="170"/>
    </row>
    <row r="14" spans="1:31" ht="12" customHeight="1" x14ac:dyDescent="0.15">
      <c r="A14" s="190"/>
      <c r="B14" s="172"/>
      <c r="C14" s="163">
        <v>7</v>
      </c>
      <c r="D14" s="178"/>
      <c r="E14" s="211">
        <v>840</v>
      </c>
      <c r="F14" s="211">
        <v>997.5</v>
      </c>
      <c r="G14" s="211">
        <v>913.91277457880221</v>
      </c>
      <c r="H14" s="211">
        <v>4144.8</v>
      </c>
      <c r="I14" s="217">
        <v>1155</v>
      </c>
      <c r="J14" s="254">
        <v>1155</v>
      </c>
      <c r="K14" s="254">
        <v>1155</v>
      </c>
      <c r="L14" s="211">
        <v>1472.6</v>
      </c>
      <c r="M14" s="211">
        <v>1128.75</v>
      </c>
      <c r="N14" s="211">
        <v>1365</v>
      </c>
      <c r="O14" s="211">
        <v>1212.6857406458225</v>
      </c>
      <c r="P14" s="211">
        <v>291402.8</v>
      </c>
      <c r="Q14" s="248">
        <v>0</v>
      </c>
      <c r="R14" s="248">
        <v>0</v>
      </c>
      <c r="S14" s="248">
        <v>0</v>
      </c>
      <c r="T14" s="245">
        <v>437.9</v>
      </c>
      <c r="U14" s="248">
        <v>0</v>
      </c>
      <c r="V14" s="248">
        <v>0</v>
      </c>
      <c r="W14" s="248">
        <v>0</v>
      </c>
      <c r="X14" s="262">
        <v>1396.5</v>
      </c>
      <c r="Z14" s="170"/>
      <c r="AA14" s="170"/>
      <c r="AB14" s="170"/>
      <c r="AC14" s="170"/>
      <c r="AD14" s="170"/>
      <c r="AE14" s="170"/>
    </row>
    <row r="15" spans="1:31" ht="12" customHeight="1" x14ac:dyDescent="0.15">
      <c r="A15" s="190"/>
      <c r="B15" s="172"/>
      <c r="C15" s="163">
        <v>8</v>
      </c>
      <c r="D15" s="178"/>
      <c r="E15" s="211">
        <v>840</v>
      </c>
      <c r="F15" s="211">
        <v>966</v>
      </c>
      <c r="G15" s="211">
        <v>867.95887191539396</v>
      </c>
      <c r="H15" s="211">
        <v>3134</v>
      </c>
      <c r="I15" s="254">
        <v>1056.3</v>
      </c>
      <c r="J15" s="254">
        <v>1228.5</v>
      </c>
      <c r="K15" s="254">
        <v>1139.806327160494</v>
      </c>
      <c r="L15" s="211">
        <v>1804.8</v>
      </c>
      <c r="M15" s="211">
        <v>1215.9000000000001</v>
      </c>
      <c r="N15" s="211">
        <v>1365</v>
      </c>
      <c r="O15" s="211">
        <v>1232.6705060776067</v>
      </c>
      <c r="P15" s="211">
        <v>338945.2</v>
      </c>
      <c r="Q15" s="248">
        <v>0</v>
      </c>
      <c r="R15" s="248">
        <v>0</v>
      </c>
      <c r="S15" s="249">
        <v>0</v>
      </c>
      <c r="T15" s="245">
        <v>410.9</v>
      </c>
      <c r="U15" s="248">
        <v>0</v>
      </c>
      <c r="V15" s="248">
        <v>0</v>
      </c>
      <c r="W15" s="248">
        <v>0</v>
      </c>
      <c r="X15" s="262">
        <v>1278.9000000000001</v>
      </c>
    </row>
    <row r="16" spans="1:31" ht="12" customHeight="1" x14ac:dyDescent="0.15">
      <c r="A16" s="190"/>
      <c r="B16" s="172"/>
      <c r="C16" s="163">
        <v>9</v>
      </c>
      <c r="D16" s="178"/>
      <c r="E16" s="211">
        <v>840</v>
      </c>
      <c r="F16" s="211">
        <v>997.5</v>
      </c>
      <c r="G16" s="211">
        <v>859.74585876198796</v>
      </c>
      <c r="H16" s="211">
        <v>3916.3</v>
      </c>
      <c r="I16" s="254">
        <v>1033.2</v>
      </c>
      <c r="J16" s="254">
        <v>1285.2</v>
      </c>
      <c r="K16" s="254">
        <v>1169.583007422779</v>
      </c>
      <c r="L16" s="211">
        <v>1971.4</v>
      </c>
      <c r="M16" s="211">
        <v>1102.5</v>
      </c>
      <c r="N16" s="211">
        <v>1419.6000000000001</v>
      </c>
      <c r="O16" s="211">
        <v>1275.8279017741183</v>
      </c>
      <c r="P16" s="211">
        <v>270793.90000000002</v>
      </c>
      <c r="Q16" s="248">
        <v>0</v>
      </c>
      <c r="R16" s="248">
        <v>0</v>
      </c>
      <c r="S16" s="248">
        <v>0</v>
      </c>
      <c r="T16" s="245">
        <v>326.3</v>
      </c>
      <c r="U16" s="248">
        <v>0</v>
      </c>
      <c r="V16" s="248">
        <v>0</v>
      </c>
      <c r="W16" s="248">
        <v>0</v>
      </c>
      <c r="X16" s="262">
        <v>1223.0999999999999</v>
      </c>
    </row>
    <row r="17" spans="1:25" ht="12" customHeight="1" x14ac:dyDescent="0.15">
      <c r="A17" s="190"/>
      <c r="B17" s="172"/>
      <c r="C17" s="163">
        <v>10</v>
      </c>
      <c r="D17" s="178"/>
      <c r="E17" s="211">
        <v>892.5</v>
      </c>
      <c r="F17" s="211">
        <v>997.5</v>
      </c>
      <c r="G17" s="211">
        <v>908.33545269582896</v>
      </c>
      <c r="H17" s="211">
        <v>5435.5</v>
      </c>
      <c r="I17" s="254">
        <v>1076.25</v>
      </c>
      <c r="J17" s="254">
        <v>1182.3</v>
      </c>
      <c r="K17" s="254">
        <v>1150.5092307692307</v>
      </c>
      <c r="L17" s="211">
        <v>2134.3000000000002</v>
      </c>
      <c r="M17" s="211">
        <v>1134</v>
      </c>
      <c r="N17" s="211">
        <v>1470</v>
      </c>
      <c r="O17" s="211">
        <v>1257.9820197511287</v>
      </c>
      <c r="P17" s="211">
        <v>278226.59999999998</v>
      </c>
      <c r="Q17" s="248">
        <v>0</v>
      </c>
      <c r="R17" s="248">
        <v>0</v>
      </c>
      <c r="S17" s="248">
        <v>0</v>
      </c>
      <c r="T17" s="245">
        <v>330.4</v>
      </c>
      <c r="U17" s="248">
        <v>0</v>
      </c>
      <c r="V17" s="248">
        <v>0</v>
      </c>
      <c r="W17" s="248">
        <v>0</v>
      </c>
      <c r="X17" s="262">
        <v>1760.9</v>
      </c>
    </row>
    <row r="18" spans="1:25" ht="12" customHeight="1" x14ac:dyDescent="0.15">
      <c r="A18" s="190"/>
      <c r="B18" s="172"/>
      <c r="C18" s="163">
        <v>11</v>
      </c>
      <c r="D18" s="178"/>
      <c r="E18" s="211">
        <v>840</v>
      </c>
      <c r="F18" s="211">
        <v>997.5</v>
      </c>
      <c r="G18" s="211">
        <v>869.29518703503231</v>
      </c>
      <c r="H18" s="211">
        <v>4521.5</v>
      </c>
      <c r="I18" s="254">
        <v>1095.1500000000001</v>
      </c>
      <c r="J18" s="254">
        <v>1260</v>
      </c>
      <c r="K18" s="254">
        <v>1175.8029266740896</v>
      </c>
      <c r="L18" s="211">
        <v>2215.8000000000002</v>
      </c>
      <c r="M18" s="211">
        <v>1207.5</v>
      </c>
      <c r="N18" s="211">
        <v>1419.6000000000001</v>
      </c>
      <c r="O18" s="211">
        <v>1289.7944946752025</v>
      </c>
      <c r="P18" s="211">
        <v>274839.3</v>
      </c>
      <c r="Q18" s="248">
        <v>0</v>
      </c>
      <c r="R18" s="248">
        <v>0</v>
      </c>
      <c r="S18" s="248">
        <v>0</v>
      </c>
      <c r="T18" s="245">
        <v>598.79999999999995</v>
      </c>
      <c r="U18" s="248">
        <v>0</v>
      </c>
      <c r="V18" s="248">
        <v>0</v>
      </c>
      <c r="W18" s="248">
        <v>0</v>
      </c>
      <c r="X18" s="262">
        <v>3009.2</v>
      </c>
    </row>
    <row r="19" spans="1:25" ht="12" customHeight="1" x14ac:dyDescent="0.15">
      <c r="A19" s="190"/>
      <c r="B19" s="172"/>
      <c r="C19" s="163">
        <v>12</v>
      </c>
      <c r="D19" s="178"/>
      <c r="E19" s="211">
        <v>787.5</v>
      </c>
      <c r="F19" s="211">
        <v>997.5</v>
      </c>
      <c r="G19" s="211">
        <v>879.88189269746704</v>
      </c>
      <c r="H19" s="211">
        <v>3146.4</v>
      </c>
      <c r="I19" s="254">
        <v>1050</v>
      </c>
      <c r="J19" s="254">
        <v>1319.8500000000001</v>
      </c>
      <c r="K19" s="254">
        <v>1127.3302139037435</v>
      </c>
      <c r="L19" s="211">
        <v>2270.8000000000002</v>
      </c>
      <c r="M19" s="211">
        <v>1215.9000000000001</v>
      </c>
      <c r="N19" s="211">
        <v>1374.45</v>
      </c>
      <c r="O19" s="211">
        <v>1283.7720349263022</v>
      </c>
      <c r="P19" s="211">
        <v>391917.7</v>
      </c>
      <c r="Q19" s="248">
        <v>0</v>
      </c>
      <c r="R19" s="248">
        <v>0</v>
      </c>
      <c r="S19" s="248">
        <v>0</v>
      </c>
      <c r="T19" s="245">
        <v>2745.1</v>
      </c>
      <c r="U19" s="248">
        <v>0</v>
      </c>
      <c r="V19" s="248">
        <v>0</v>
      </c>
      <c r="W19" s="248">
        <v>0</v>
      </c>
      <c r="X19" s="262">
        <v>2193.6</v>
      </c>
    </row>
    <row r="20" spans="1:25" ht="12" customHeight="1" x14ac:dyDescent="0.15">
      <c r="A20" s="190"/>
      <c r="B20" s="172" t="s">
        <v>390</v>
      </c>
      <c r="C20" s="163">
        <v>1</v>
      </c>
      <c r="D20" s="178" t="s">
        <v>396</v>
      </c>
      <c r="E20" s="211">
        <v>787.5</v>
      </c>
      <c r="F20" s="211">
        <v>966</v>
      </c>
      <c r="G20" s="211">
        <v>881.66674308421193</v>
      </c>
      <c r="H20" s="211">
        <v>2356.3000000000002</v>
      </c>
      <c r="I20" s="254">
        <v>1035.3</v>
      </c>
      <c r="J20" s="254">
        <v>1260</v>
      </c>
      <c r="K20" s="254">
        <v>1096.0308601444519</v>
      </c>
      <c r="L20" s="211">
        <v>1138.5</v>
      </c>
      <c r="M20" s="211">
        <v>1215.9000000000001</v>
      </c>
      <c r="N20" s="211">
        <v>1365</v>
      </c>
      <c r="O20" s="212">
        <v>1246.1621834682458</v>
      </c>
      <c r="P20" s="211">
        <v>215668.9</v>
      </c>
      <c r="Q20" s="248">
        <v>0</v>
      </c>
      <c r="R20" s="248">
        <v>0</v>
      </c>
      <c r="S20" s="248">
        <v>0</v>
      </c>
      <c r="T20" s="245">
        <v>2795.8</v>
      </c>
      <c r="U20" s="248">
        <v>0</v>
      </c>
      <c r="V20" s="249">
        <v>0</v>
      </c>
      <c r="W20" s="248">
        <v>0</v>
      </c>
      <c r="X20" s="245">
        <v>1980</v>
      </c>
      <c r="Y20" s="170"/>
    </row>
    <row r="21" spans="1:25" ht="12" customHeight="1" x14ac:dyDescent="0.15">
      <c r="A21" s="190"/>
      <c r="B21" s="172"/>
      <c r="C21" s="163">
        <v>2</v>
      </c>
      <c r="D21" s="178"/>
      <c r="E21" s="211">
        <v>787.5</v>
      </c>
      <c r="F21" s="211">
        <v>966</v>
      </c>
      <c r="G21" s="211">
        <v>881.7285714285714</v>
      </c>
      <c r="H21" s="211">
        <v>1844.8</v>
      </c>
      <c r="I21" s="254">
        <v>975.45</v>
      </c>
      <c r="J21" s="254">
        <v>1199.1000000000001</v>
      </c>
      <c r="K21" s="254">
        <v>1107.3855534709194</v>
      </c>
      <c r="L21" s="211">
        <v>1185.2</v>
      </c>
      <c r="M21" s="211">
        <v>1128.75</v>
      </c>
      <c r="N21" s="211">
        <v>1365</v>
      </c>
      <c r="O21" s="211">
        <v>1248.4988448642457</v>
      </c>
      <c r="P21" s="211">
        <v>256156.3</v>
      </c>
      <c r="Q21" s="248">
        <v>0</v>
      </c>
      <c r="R21" s="248">
        <v>0</v>
      </c>
      <c r="S21" s="248">
        <v>0</v>
      </c>
      <c r="T21" s="245">
        <v>647.4</v>
      </c>
      <c r="U21" s="248">
        <v>0</v>
      </c>
      <c r="V21" s="248">
        <v>0</v>
      </c>
      <c r="W21" s="248">
        <v>0</v>
      </c>
      <c r="X21" s="245">
        <v>1231.2</v>
      </c>
      <c r="Y21" s="170"/>
    </row>
    <row r="22" spans="1:25" ht="12" customHeight="1" x14ac:dyDescent="0.15">
      <c r="A22" s="190"/>
      <c r="B22" s="172"/>
      <c r="C22" s="163">
        <v>3</v>
      </c>
      <c r="D22" s="178"/>
      <c r="E22" s="211">
        <v>787.5</v>
      </c>
      <c r="F22" s="211">
        <v>997.5</v>
      </c>
      <c r="G22" s="211">
        <v>843.41854912067936</v>
      </c>
      <c r="H22" s="211">
        <v>1769</v>
      </c>
      <c r="I22" s="254">
        <v>922.95</v>
      </c>
      <c r="J22" s="254">
        <v>1207.5</v>
      </c>
      <c r="K22" s="254">
        <v>993.83512611275989</v>
      </c>
      <c r="L22" s="211">
        <v>1187.5</v>
      </c>
      <c r="M22" s="212">
        <v>1102.5</v>
      </c>
      <c r="N22" s="212">
        <v>1365</v>
      </c>
      <c r="O22" s="211">
        <v>1240.8817312786314</v>
      </c>
      <c r="P22" s="211">
        <v>271114.3</v>
      </c>
      <c r="Q22" s="248">
        <v>0</v>
      </c>
      <c r="R22" s="248">
        <v>0</v>
      </c>
      <c r="S22" s="248">
        <v>0</v>
      </c>
      <c r="T22" s="245">
        <v>0</v>
      </c>
      <c r="U22" s="248">
        <v>0</v>
      </c>
      <c r="V22" s="248">
        <v>0</v>
      </c>
      <c r="W22" s="248">
        <v>0</v>
      </c>
      <c r="X22" s="245">
        <v>0</v>
      </c>
      <c r="Y22" s="170"/>
    </row>
    <row r="23" spans="1:25" ht="12" customHeight="1" x14ac:dyDescent="0.15">
      <c r="A23" s="190"/>
      <c r="B23" s="172"/>
      <c r="C23" s="163">
        <v>4</v>
      </c>
      <c r="D23" s="178"/>
      <c r="E23" s="211">
        <v>787.5</v>
      </c>
      <c r="F23" s="211">
        <v>945</v>
      </c>
      <c r="G23" s="211">
        <v>838.860534124629</v>
      </c>
      <c r="H23" s="211">
        <v>2597</v>
      </c>
      <c r="I23" s="254">
        <v>956.55000000000007</v>
      </c>
      <c r="J23" s="254">
        <v>1192.8</v>
      </c>
      <c r="K23" s="254">
        <v>1060.3351258335126</v>
      </c>
      <c r="L23" s="211">
        <v>936</v>
      </c>
      <c r="M23" s="211">
        <v>1107.75</v>
      </c>
      <c r="N23" s="211">
        <v>1391.25</v>
      </c>
      <c r="O23" s="211">
        <v>1287.6917543925374</v>
      </c>
      <c r="P23" s="211">
        <v>323741.90000000002</v>
      </c>
      <c r="Q23" s="248">
        <v>0</v>
      </c>
      <c r="R23" s="248">
        <v>0</v>
      </c>
      <c r="S23" s="248">
        <v>0</v>
      </c>
      <c r="T23" s="245">
        <v>473.4</v>
      </c>
      <c r="U23" s="248">
        <v>0</v>
      </c>
      <c r="V23" s="248">
        <v>0</v>
      </c>
      <c r="W23" s="248">
        <v>0</v>
      </c>
      <c r="X23" s="262">
        <v>2541.9</v>
      </c>
      <c r="Y23" s="170"/>
    </row>
    <row r="24" spans="1:25" ht="12" customHeight="1" x14ac:dyDescent="0.15">
      <c r="A24" s="190"/>
      <c r="B24" s="172"/>
      <c r="C24" s="163">
        <v>5</v>
      </c>
      <c r="D24" s="178"/>
      <c r="E24" s="211">
        <v>735</v>
      </c>
      <c r="F24" s="211">
        <v>945</v>
      </c>
      <c r="G24" s="211">
        <v>832.73631923172445</v>
      </c>
      <c r="H24" s="211">
        <v>1895.2</v>
      </c>
      <c r="I24" s="254">
        <v>945</v>
      </c>
      <c r="J24" s="254">
        <v>1178.1000000000001</v>
      </c>
      <c r="K24" s="254">
        <v>1050.0190255687535</v>
      </c>
      <c r="L24" s="211">
        <v>2100.8000000000002</v>
      </c>
      <c r="M24" s="211">
        <v>1102.5</v>
      </c>
      <c r="N24" s="212">
        <v>1391.25</v>
      </c>
      <c r="O24" s="211">
        <v>1282.4309756768264</v>
      </c>
      <c r="P24" s="211">
        <v>274256.5</v>
      </c>
      <c r="Q24" s="248">
        <v>0</v>
      </c>
      <c r="R24" s="248">
        <v>0</v>
      </c>
      <c r="S24" s="248">
        <v>0</v>
      </c>
      <c r="T24" s="245">
        <v>850.5</v>
      </c>
      <c r="U24" s="248">
        <v>0</v>
      </c>
      <c r="V24" s="248">
        <v>0</v>
      </c>
      <c r="W24" s="248">
        <v>0</v>
      </c>
      <c r="X24" s="262">
        <v>1642.3</v>
      </c>
      <c r="Y24" s="170"/>
    </row>
    <row r="25" spans="1:25" ht="12" customHeight="1" x14ac:dyDescent="0.15">
      <c r="A25" s="190"/>
      <c r="B25" s="165"/>
      <c r="C25" s="169">
        <v>6</v>
      </c>
      <c r="D25" s="179"/>
      <c r="E25" s="177">
        <v>735</v>
      </c>
      <c r="F25" s="177">
        <v>946.05000000000007</v>
      </c>
      <c r="G25" s="177">
        <v>855.95928199549326</v>
      </c>
      <c r="H25" s="177">
        <v>1622.1</v>
      </c>
      <c r="I25" s="259">
        <v>976.5</v>
      </c>
      <c r="J25" s="259">
        <v>1145.55</v>
      </c>
      <c r="K25" s="259">
        <v>1116.088520055325</v>
      </c>
      <c r="L25" s="177">
        <v>563.9</v>
      </c>
      <c r="M25" s="177">
        <v>1134</v>
      </c>
      <c r="N25" s="177">
        <v>1470</v>
      </c>
      <c r="O25" s="177">
        <v>1288.827207897737</v>
      </c>
      <c r="P25" s="177">
        <v>305990.3</v>
      </c>
      <c r="Q25" s="250">
        <v>0</v>
      </c>
      <c r="R25" s="250">
        <v>0</v>
      </c>
      <c r="S25" s="250">
        <v>0</v>
      </c>
      <c r="T25" s="258">
        <v>829.3</v>
      </c>
      <c r="U25" s="250">
        <v>0</v>
      </c>
      <c r="V25" s="250">
        <v>0</v>
      </c>
      <c r="W25" s="250">
        <v>0</v>
      </c>
      <c r="X25" s="479">
        <v>1560.6</v>
      </c>
      <c r="Y25" s="170"/>
    </row>
    <row r="26" spans="1:25" x14ac:dyDescent="0.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5" x14ac:dyDescent="0.15">
      <c r="X27" s="485"/>
    </row>
    <row r="28" spans="1:25" x14ac:dyDescent="0.15">
      <c r="X28" s="485"/>
    </row>
    <row r="29" spans="1:25" x14ac:dyDescent="0.15">
      <c r="X29" s="189"/>
    </row>
    <row r="30" spans="1:25" x14ac:dyDescent="0.15">
      <c r="X30" s="189"/>
    </row>
    <row r="31" spans="1:25" x14ac:dyDescent="0.15">
      <c r="X31" s="189"/>
    </row>
    <row r="32" spans="1:25" x14ac:dyDescent="0.15">
      <c r="X32" s="170"/>
    </row>
    <row r="33" spans="24:24" x14ac:dyDescent="0.15">
      <c r="X33" s="170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8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36" ht="8.25" customHeight="1" x14ac:dyDescent="0.15"/>
    <row r="2" spans="2:36" ht="6" customHeight="1" x14ac:dyDescent="0.15"/>
    <row r="3" spans="2:36" x14ac:dyDescent="0.15">
      <c r="B3" s="149" t="s">
        <v>397</v>
      </c>
    </row>
    <row r="4" spans="2:36" ht="8.25" customHeight="1" x14ac:dyDescent="0.15">
      <c r="X4" s="150" t="s">
        <v>228</v>
      </c>
    </row>
    <row r="5" spans="2:36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48"/>
      <c r="Q5" s="166"/>
      <c r="R5" s="148"/>
      <c r="Z5" s="148"/>
      <c r="AA5" s="148"/>
      <c r="AB5" s="148"/>
      <c r="AC5" s="148"/>
      <c r="AD5" s="148"/>
      <c r="AE5" s="148"/>
      <c r="AF5" s="148"/>
    </row>
    <row r="6" spans="2:36" ht="13.5" customHeight="1" x14ac:dyDescent="0.15">
      <c r="B6" s="193"/>
      <c r="C6" s="513" t="s">
        <v>88</v>
      </c>
      <c r="D6" s="514"/>
      <c r="E6" s="727" t="s">
        <v>89</v>
      </c>
      <c r="F6" s="728"/>
      <c r="G6" s="728"/>
      <c r="H6" s="729"/>
      <c r="I6" s="727" t="s">
        <v>90</v>
      </c>
      <c r="J6" s="728"/>
      <c r="K6" s="728"/>
      <c r="L6" s="729"/>
      <c r="M6" s="727" t="s">
        <v>91</v>
      </c>
      <c r="N6" s="728"/>
      <c r="O6" s="728"/>
      <c r="P6" s="729"/>
      <c r="Q6" s="727" t="s">
        <v>93</v>
      </c>
      <c r="R6" s="728"/>
      <c r="S6" s="728"/>
      <c r="T6" s="729"/>
      <c r="U6" s="727" t="s">
        <v>103</v>
      </c>
      <c r="V6" s="728"/>
      <c r="W6" s="728"/>
      <c r="X6" s="729"/>
      <c r="Z6" s="485"/>
      <c r="AA6" s="170"/>
      <c r="AB6" s="170"/>
      <c r="AC6" s="170"/>
      <c r="AD6" s="170"/>
      <c r="AE6" s="170"/>
      <c r="AF6" s="170"/>
      <c r="AG6" s="170"/>
      <c r="AH6" s="170"/>
      <c r="AI6" s="170"/>
      <c r="AJ6" s="170"/>
    </row>
    <row r="7" spans="2:36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485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2:36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485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36" s="190" customFormat="1" ht="14.1" customHeight="1" x14ac:dyDescent="0.15">
      <c r="B9" s="193" t="s">
        <v>0</v>
      </c>
      <c r="C9" s="201">
        <v>20</v>
      </c>
      <c r="D9" s="253" t="s">
        <v>1</v>
      </c>
      <c r="E9" s="210">
        <v>1890</v>
      </c>
      <c r="F9" s="211">
        <v>3150</v>
      </c>
      <c r="G9" s="189">
        <v>2436</v>
      </c>
      <c r="H9" s="211">
        <v>99444</v>
      </c>
      <c r="I9" s="210">
        <v>1418</v>
      </c>
      <c r="J9" s="211">
        <v>2100</v>
      </c>
      <c r="K9" s="189">
        <v>1735</v>
      </c>
      <c r="L9" s="211">
        <v>63158</v>
      </c>
      <c r="M9" s="210">
        <v>945</v>
      </c>
      <c r="N9" s="211">
        <v>1785</v>
      </c>
      <c r="O9" s="189">
        <v>1383</v>
      </c>
      <c r="P9" s="211">
        <v>43214</v>
      </c>
      <c r="Q9" s="210">
        <v>4410</v>
      </c>
      <c r="R9" s="211">
        <v>6000</v>
      </c>
      <c r="S9" s="189">
        <v>5177</v>
      </c>
      <c r="T9" s="211">
        <v>21532</v>
      </c>
      <c r="U9" s="210">
        <v>3645</v>
      </c>
      <c r="V9" s="211">
        <v>5040</v>
      </c>
      <c r="W9" s="189">
        <v>4299</v>
      </c>
      <c r="X9" s="211">
        <v>46487</v>
      </c>
      <c r="Z9" s="485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2:36" s="190" customFormat="1" ht="14.1" customHeight="1" x14ac:dyDescent="0.15">
      <c r="B10" s="210"/>
      <c r="C10" s="201">
        <v>21</v>
      </c>
      <c r="D10" s="189"/>
      <c r="E10" s="210">
        <v>1575</v>
      </c>
      <c r="F10" s="211">
        <v>2940</v>
      </c>
      <c r="G10" s="189">
        <v>2252</v>
      </c>
      <c r="H10" s="211">
        <v>98251</v>
      </c>
      <c r="I10" s="210">
        <v>1260</v>
      </c>
      <c r="J10" s="211">
        <v>2039</v>
      </c>
      <c r="K10" s="189">
        <v>1651</v>
      </c>
      <c r="L10" s="211">
        <v>67030</v>
      </c>
      <c r="M10" s="210">
        <v>998</v>
      </c>
      <c r="N10" s="211">
        <v>1733</v>
      </c>
      <c r="O10" s="189">
        <v>1290</v>
      </c>
      <c r="P10" s="211">
        <v>58409</v>
      </c>
      <c r="Q10" s="210">
        <v>3675</v>
      </c>
      <c r="R10" s="211">
        <v>5565</v>
      </c>
      <c r="S10" s="189">
        <v>4338</v>
      </c>
      <c r="T10" s="211">
        <v>23962</v>
      </c>
      <c r="U10" s="210">
        <v>2940</v>
      </c>
      <c r="V10" s="211">
        <v>4725</v>
      </c>
      <c r="W10" s="189">
        <v>3878</v>
      </c>
      <c r="X10" s="211">
        <v>47369</v>
      </c>
      <c r="Z10" s="189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2:36" s="190" customFormat="1" ht="14.1" customHeight="1" x14ac:dyDescent="0.15">
      <c r="B11" s="210"/>
      <c r="C11" s="201">
        <v>22</v>
      </c>
      <c r="D11" s="212"/>
      <c r="E11" s="211">
        <v>1817</v>
      </c>
      <c r="F11" s="211">
        <v>3150</v>
      </c>
      <c r="G11" s="211">
        <v>2259</v>
      </c>
      <c r="H11" s="211">
        <v>129465</v>
      </c>
      <c r="I11" s="211">
        <v>1260</v>
      </c>
      <c r="J11" s="211">
        <v>2100</v>
      </c>
      <c r="K11" s="211">
        <v>1674</v>
      </c>
      <c r="L11" s="211">
        <v>52313</v>
      </c>
      <c r="M11" s="211">
        <v>945</v>
      </c>
      <c r="N11" s="211">
        <v>1711</v>
      </c>
      <c r="O11" s="211">
        <v>1331</v>
      </c>
      <c r="P11" s="211">
        <v>69781</v>
      </c>
      <c r="Q11" s="211">
        <v>3990</v>
      </c>
      <c r="R11" s="211">
        <v>5145</v>
      </c>
      <c r="S11" s="211">
        <v>4430</v>
      </c>
      <c r="T11" s="211">
        <v>22665</v>
      </c>
      <c r="U11" s="211">
        <v>3339</v>
      </c>
      <c r="V11" s="211">
        <v>4673</v>
      </c>
      <c r="W11" s="211">
        <v>3906</v>
      </c>
      <c r="X11" s="212">
        <v>41166</v>
      </c>
      <c r="Z11" s="189"/>
      <c r="AA11" s="189"/>
      <c r="AB11" s="189"/>
      <c r="AC11" s="189"/>
      <c r="AD11" s="189"/>
      <c r="AE11" s="189"/>
      <c r="AF11" s="189"/>
    </row>
    <row r="12" spans="2:36" s="190" customFormat="1" ht="14.1" customHeight="1" x14ac:dyDescent="0.15">
      <c r="B12" s="205"/>
      <c r="C12" s="208">
        <v>23</v>
      </c>
      <c r="D12" s="164"/>
      <c r="E12" s="303">
        <v>1995</v>
      </c>
      <c r="F12" s="303">
        <v>2940</v>
      </c>
      <c r="G12" s="303">
        <v>2416.1159267998632</v>
      </c>
      <c r="H12" s="303">
        <v>117190.79999999999</v>
      </c>
      <c r="I12" s="303">
        <v>1496.25</v>
      </c>
      <c r="J12" s="303">
        <v>2047.5</v>
      </c>
      <c r="K12" s="303">
        <v>1727.4402574242072</v>
      </c>
      <c r="L12" s="303">
        <v>43371.6</v>
      </c>
      <c r="M12" s="303">
        <v>1050</v>
      </c>
      <c r="N12" s="303">
        <v>1732.5</v>
      </c>
      <c r="O12" s="303">
        <v>1442.6306274760898</v>
      </c>
      <c r="P12" s="303">
        <v>47504.600000000006</v>
      </c>
      <c r="Q12" s="325">
        <v>4095</v>
      </c>
      <c r="R12" s="303">
        <v>5565</v>
      </c>
      <c r="S12" s="303">
        <v>4527.3456209710566</v>
      </c>
      <c r="T12" s="303">
        <v>16123.6</v>
      </c>
      <c r="U12" s="303">
        <v>3360</v>
      </c>
      <c r="V12" s="303">
        <v>4410</v>
      </c>
      <c r="W12" s="303">
        <v>3987.7893203560243</v>
      </c>
      <c r="X12" s="325">
        <v>27152.800000000003</v>
      </c>
      <c r="Z12" s="189"/>
      <c r="AA12" s="170"/>
      <c r="AB12" s="170"/>
      <c r="AC12" s="170"/>
      <c r="AD12" s="170"/>
      <c r="AE12" s="189"/>
      <c r="AF12" s="189"/>
    </row>
    <row r="13" spans="2:36" s="190" customFormat="1" ht="14.1" customHeight="1" x14ac:dyDescent="0.15">
      <c r="B13" s="172" t="s">
        <v>388</v>
      </c>
      <c r="C13" s="163">
        <v>6</v>
      </c>
      <c r="D13" s="178" t="s">
        <v>396</v>
      </c>
      <c r="E13" s="212">
        <v>2037</v>
      </c>
      <c r="F13" s="211">
        <v>2572.5</v>
      </c>
      <c r="G13" s="211">
        <v>2260.0159003132021</v>
      </c>
      <c r="H13" s="211">
        <v>10719.7</v>
      </c>
      <c r="I13" s="211">
        <v>1522.5</v>
      </c>
      <c r="J13" s="211">
        <v>1890</v>
      </c>
      <c r="K13" s="211">
        <v>1684.6954016015525</v>
      </c>
      <c r="L13" s="211">
        <v>4286.8999999999996</v>
      </c>
      <c r="M13" s="211">
        <v>1365</v>
      </c>
      <c r="N13" s="211">
        <v>1732.5</v>
      </c>
      <c r="O13" s="211">
        <v>1605.4184261036471</v>
      </c>
      <c r="P13" s="211">
        <v>3372.1</v>
      </c>
      <c r="Q13" s="211">
        <v>4305</v>
      </c>
      <c r="R13" s="211">
        <v>5019</v>
      </c>
      <c r="S13" s="211">
        <v>4554.4968674698803</v>
      </c>
      <c r="T13" s="211">
        <v>1644.4</v>
      </c>
      <c r="U13" s="254">
        <v>3465</v>
      </c>
      <c r="V13" s="254">
        <v>4200</v>
      </c>
      <c r="W13" s="254">
        <v>3982.3668407310702</v>
      </c>
      <c r="X13" s="212">
        <v>1034.7</v>
      </c>
      <c r="Z13" s="189"/>
      <c r="AA13" s="189"/>
      <c r="AB13" s="189"/>
    </row>
    <row r="14" spans="2:36" s="190" customFormat="1" ht="14.1" customHeight="1" x14ac:dyDescent="0.15">
      <c r="B14" s="172"/>
      <c r="C14" s="163">
        <v>7</v>
      </c>
      <c r="D14" s="178"/>
      <c r="E14" s="211">
        <v>1995</v>
      </c>
      <c r="F14" s="211">
        <v>2520</v>
      </c>
      <c r="G14" s="211">
        <v>2275.3475353458161</v>
      </c>
      <c r="H14" s="211">
        <v>4554.7</v>
      </c>
      <c r="I14" s="211">
        <v>1522.5</v>
      </c>
      <c r="J14" s="211">
        <v>1890</v>
      </c>
      <c r="K14" s="211">
        <v>1707.0699164345406</v>
      </c>
      <c r="L14" s="211">
        <v>1935.7</v>
      </c>
      <c r="M14" s="211">
        <v>1365</v>
      </c>
      <c r="N14" s="211">
        <v>1674.75</v>
      </c>
      <c r="O14" s="211">
        <v>1479.6051753881545</v>
      </c>
      <c r="P14" s="212">
        <v>4562.8999999999996</v>
      </c>
      <c r="Q14" s="211">
        <v>4200</v>
      </c>
      <c r="R14" s="211">
        <v>5050.5</v>
      </c>
      <c r="S14" s="211">
        <v>4531.539560439559</v>
      </c>
      <c r="T14" s="211">
        <v>1179.4000000000001</v>
      </c>
      <c r="U14" s="217">
        <v>3360</v>
      </c>
      <c r="V14" s="254">
        <v>3990</v>
      </c>
      <c r="W14" s="254">
        <v>3792.2466462246066</v>
      </c>
      <c r="X14" s="212">
        <v>1152.4000000000001</v>
      </c>
      <c r="Z14" s="189"/>
      <c r="AA14" s="189"/>
      <c r="AB14" s="189"/>
    </row>
    <row r="15" spans="2:36" s="190" customFormat="1" ht="14.1" customHeight="1" x14ac:dyDescent="0.15">
      <c r="B15" s="172"/>
      <c r="C15" s="163">
        <v>8</v>
      </c>
      <c r="D15" s="178"/>
      <c r="E15" s="211">
        <v>1995</v>
      </c>
      <c r="F15" s="211">
        <v>2572.5</v>
      </c>
      <c r="G15" s="211">
        <v>2297.2095457771461</v>
      </c>
      <c r="H15" s="211">
        <v>4021.1</v>
      </c>
      <c r="I15" s="211">
        <v>1496.25</v>
      </c>
      <c r="J15" s="211">
        <v>1890</v>
      </c>
      <c r="K15" s="211">
        <v>1675.0786227121048</v>
      </c>
      <c r="L15" s="211">
        <v>1801.1</v>
      </c>
      <c r="M15" s="211">
        <v>1365</v>
      </c>
      <c r="N15" s="211">
        <v>1732.5</v>
      </c>
      <c r="O15" s="211">
        <v>1557.3630354309887</v>
      </c>
      <c r="P15" s="211">
        <v>3457.2</v>
      </c>
      <c r="Q15" s="211">
        <v>4200</v>
      </c>
      <c r="R15" s="211">
        <v>5250</v>
      </c>
      <c r="S15" s="211">
        <v>4513.723225959825</v>
      </c>
      <c r="T15" s="211">
        <v>897.2</v>
      </c>
      <c r="U15" s="254">
        <v>3570</v>
      </c>
      <c r="V15" s="254">
        <v>4200</v>
      </c>
      <c r="W15" s="254">
        <v>3944.9727642966245</v>
      </c>
      <c r="X15" s="212">
        <v>1038.2</v>
      </c>
      <c r="Z15" s="189"/>
      <c r="AA15" s="189"/>
      <c r="AB15" s="189"/>
    </row>
    <row r="16" spans="2:36" s="190" customFormat="1" ht="14.1" customHeight="1" x14ac:dyDescent="0.15">
      <c r="B16" s="172"/>
      <c r="C16" s="163">
        <v>9</v>
      </c>
      <c r="D16" s="178"/>
      <c r="E16" s="211">
        <v>2100</v>
      </c>
      <c r="F16" s="211">
        <v>2730</v>
      </c>
      <c r="G16" s="211">
        <v>2283.2442993865029</v>
      </c>
      <c r="H16" s="211">
        <v>11464.3</v>
      </c>
      <c r="I16" s="211">
        <v>1522.5</v>
      </c>
      <c r="J16" s="211">
        <v>1797.6000000000001</v>
      </c>
      <c r="K16" s="211">
        <v>1668.803092783505</v>
      </c>
      <c r="L16" s="211">
        <v>2730.6</v>
      </c>
      <c r="M16" s="211">
        <v>1312.5</v>
      </c>
      <c r="N16" s="211">
        <v>1533</v>
      </c>
      <c r="O16" s="211">
        <v>1367.7058232931729</v>
      </c>
      <c r="P16" s="211">
        <v>2424.6999999999998</v>
      </c>
      <c r="Q16" s="211">
        <v>4620</v>
      </c>
      <c r="R16" s="211">
        <v>5050.5</v>
      </c>
      <c r="S16" s="211">
        <v>4776.8413385826771</v>
      </c>
      <c r="T16" s="211">
        <v>869.7</v>
      </c>
      <c r="U16" s="254">
        <v>3675</v>
      </c>
      <c r="V16" s="254">
        <v>4095</v>
      </c>
      <c r="W16" s="254">
        <v>3932.5215517241381</v>
      </c>
      <c r="X16" s="212">
        <v>1061.9000000000001</v>
      </c>
      <c r="Z16" s="189"/>
      <c r="AA16" s="189"/>
      <c r="AB16" s="189"/>
    </row>
    <row r="17" spans="2:31" s="190" customFormat="1" ht="14.1" customHeight="1" x14ac:dyDescent="0.15">
      <c r="B17" s="172"/>
      <c r="C17" s="163">
        <v>10</v>
      </c>
      <c r="D17" s="178"/>
      <c r="E17" s="211">
        <v>2100</v>
      </c>
      <c r="F17" s="211">
        <v>2646</v>
      </c>
      <c r="G17" s="211">
        <v>2381.7099537070849</v>
      </c>
      <c r="H17" s="211">
        <v>12070.8</v>
      </c>
      <c r="I17" s="211">
        <v>1575</v>
      </c>
      <c r="J17" s="211">
        <v>1890</v>
      </c>
      <c r="K17" s="211">
        <v>1723.9639939385954</v>
      </c>
      <c r="L17" s="211">
        <v>2949.1</v>
      </c>
      <c r="M17" s="211">
        <v>1260</v>
      </c>
      <c r="N17" s="211">
        <v>1602.3</v>
      </c>
      <c r="O17" s="211">
        <v>1426.558557394002</v>
      </c>
      <c r="P17" s="211">
        <v>3647.3</v>
      </c>
      <c r="Q17" s="211">
        <v>4725</v>
      </c>
      <c r="R17" s="211">
        <v>5250</v>
      </c>
      <c r="S17" s="211">
        <v>4985.2865466101684</v>
      </c>
      <c r="T17" s="211">
        <v>1085</v>
      </c>
      <c r="U17" s="254">
        <v>3675</v>
      </c>
      <c r="V17" s="254">
        <v>4147.5</v>
      </c>
      <c r="W17" s="254">
        <v>4079.6568554396426</v>
      </c>
      <c r="X17" s="212">
        <v>2883.7</v>
      </c>
      <c r="Z17" s="189"/>
      <c r="AA17" s="189"/>
      <c r="AB17" s="189"/>
    </row>
    <row r="18" spans="2:31" s="190" customFormat="1" ht="14.1" customHeight="1" x14ac:dyDescent="0.15">
      <c r="B18" s="172"/>
      <c r="C18" s="163">
        <v>11</v>
      </c>
      <c r="D18" s="178"/>
      <c r="E18" s="211">
        <v>2205</v>
      </c>
      <c r="F18" s="211">
        <v>2730</v>
      </c>
      <c r="G18" s="211">
        <v>2445.3517895028135</v>
      </c>
      <c r="H18" s="211">
        <v>14715.1</v>
      </c>
      <c r="I18" s="211">
        <v>1575</v>
      </c>
      <c r="J18" s="211">
        <v>2047.5</v>
      </c>
      <c r="K18" s="211">
        <v>1807.3664530642852</v>
      </c>
      <c r="L18" s="211">
        <v>4047.9</v>
      </c>
      <c r="M18" s="211">
        <v>1312.5</v>
      </c>
      <c r="N18" s="211">
        <v>1526.7</v>
      </c>
      <c r="O18" s="211">
        <v>1464.0041782729804</v>
      </c>
      <c r="P18" s="211">
        <v>3340.2</v>
      </c>
      <c r="Q18" s="211">
        <v>4725</v>
      </c>
      <c r="R18" s="211">
        <v>5565</v>
      </c>
      <c r="S18" s="211">
        <v>5011.7819239986311</v>
      </c>
      <c r="T18" s="211">
        <v>895</v>
      </c>
      <c r="U18" s="254">
        <v>3622.5</v>
      </c>
      <c r="V18" s="254">
        <v>4200</v>
      </c>
      <c r="W18" s="254">
        <v>4048.9210149082578</v>
      </c>
      <c r="X18" s="212">
        <v>2928.5</v>
      </c>
      <c r="Z18" s="189"/>
      <c r="AA18" s="189"/>
      <c r="AB18" s="189"/>
    </row>
    <row r="19" spans="2:31" s="190" customFormat="1" ht="14.1" customHeight="1" x14ac:dyDescent="0.15">
      <c r="B19" s="172"/>
      <c r="C19" s="163">
        <v>12</v>
      </c>
      <c r="D19" s="178"/>
      <c r="E19" s="211">
        <v>2310</v>
      </c>
      <c r="F19" s="211">
        <v>2940</v>
      </c>
      <c r="G19" s="211">
        <v>2607.8619207331471</v>
      </c>
      <c r="H19" s="211">
        <v>16103.6</v>
      </c>
      <c r="I19" s="211">
        <v>1575</v>
      </c>
      <c r="J19" s="211">
        <v>1890</v>
      </c>
      <c r="K19" s="211">
        <v>1757.1030081518616</v>
      </c>
      <c r="L19" s="211">
        <v>6019.6</v>
      </c>
      <c r="M19" s="211">
        <v>1260</v>
      </c>
      <c r="N19" s="211">
        <v>1627.5</v>
      </c>
      <c r="O19" s="211">
        <v>1432.7211077191453</v>
      </c>
      <c r="P19" s="211">
        <v>4169.5</v>
      </c>
      <c r="Q19" s="211">
        <v>4935</v>
      </c>
      <c r="R19" s="211">
        <v>5565</v>
      </c>
      <c r="S19" s="211">
        <v>5156.4223385689356</v>
      </c>
      <c r="T19" s="211">
        <v>1323.3</v>
      </c>
      <c r="U19" s="254">
        <v>3885</v>
      </c>
      <c r="V19" s="254">
        <v>4410</v>
      </c>
      <c r="W19" s="254">
        <v>4096.5089975349219</v>
      </c>
      <c r="X19" s="212">
        <v>5735.4</v>
      </c>
      <c r="Z19" s="189"/>
      <c r="AA19" s="189"/>
      <c r="AB19" s="189"/>
      <c r="AC19" s="189"/>
      <c r="AD19" s="189"/>
      <c r="AE19" s="189"/>
    </row>
    <row r="20" spans="2:31" s="190" customFormat="1" ht="14.1" customHeight="1" x14ac:dyDescent="0.15">
      <c r="B20" s="172" t="s">
        <v>390</v>
      </c>
      <c r="C20" s="163">
        <v>1</v>
      </c>
      <c r="D20" s="178" t="s">
        <v>396</v>
      </c>
      <c r="E20" s="211">
        <v>2047.5</v>
      </c>
      <c r="F20" s="211">
        <v>2730</v>
      </c>
      <c r="G20" s="211">
        <v>2408.721836191603</v>
      </c>
      <c r="H20" s="211">
        <v>6088.7</v>
      </c>
      <c r="I20" s="211">
        <v>1607.55</v>
      </c>
      <c r="J20" s="211">
        <v>1890</v>
      </c>
      <c r="K20" s="211">
        <v>1783.0883765954397</v>
      </c>
      <c r="L20" s="211">
        <v>2622.5</v>
      </c>
      <c r="M20" s="211">
        <v>1313.55</v>
      </c>
      <c r="N20" s="211">
        <v>1586.55</v>
      </c>
      <c r="O20" s="211">
        <v>1444.3656845753901</v>
      </c>
      <c r="P20" s="211">
        <v>1894.7</v>
      </c>
      <c r="Q20" s="211">
        <v>4515</v>
      </c>
      <c r="R20" s="211">
        <v>4935</v>
      </c>
      <c r="S20" s="211">
        <v>4770.9206260480723</v>
      </c>
      <c r="T20" s="211">
        <v>874.9</v>
      </c>
      <c r="U20" s="254">
        <v>3675</v>
      </c>
      <c r="V20" s="254">
        <v>4147.5</v>
      </c>
      <c r="W20" s="254">
        <v>3981.8643686774076</v>
      </c>
      <c r="X20" s="212">
        <v>2667.5</v>
      </c>
      <c r="Z20" s="189"/>
      <c r="AA20" s="189"/>
      <c r="AB20" s="189"/>
      <c r="AC20" s="189"/>
      <c r="AD20" s="189"/>
      <c r="AE20" s="189"/>
    </row>
    <row r="21" spans="2:31" s="190" customFormat="1" ht="14.1" customHeight="1" x14ac:dyDescent="0.15">
      <c r="B21" s="172"/>
      <c r="C21" s="163">
        <v>2</v>
      </c>
      <c r="D21" s="178"/>
      <c r="E21" s="211">
        <v>1942.5</v>
      </c>
      <c r="F21" s="211">
        <v>2654.4</v>
      </c>
      <c r="G21" s="211">
        <v>2262.5378480278414</v>
      </c>
      <c r="H21" s="211">
        <v>12459.4</v>
      </c>
      <c r="I21" s="211">
        <v>1207.5</v>
      </c>
      <c r="J21" s="211">
        <v>1942.5</v>
      </c>
      <c r="K21" s="211">
        <v>1715.6433601798094</v>
      </c>
      <c r="L21" s="211">
        <v>3532</v>
      </c>
      <c r="M21" s="211">
        <v>1050</v>
      </c>
      <c r="N21" s="211">
        <v>1470</v>
      </c>
      <c r="O21" s="211">
        <v>1305.2579823702251</v>
      </c>
      <c r="P21" s="211">
        <v>2580.4</v>
      </c>
      <c r="Q21" s="211">
        <v>4200</v>
      </c>
      <c r="R21" s="211">
        <v>5565</v>
      </c>
      <c r="S21" s="211">
        <v>4599.6640401146115</v>
      </c>
      <c r="T21" s="211">
        <v>1111.0999999999999</v>
      </c>
      <c r="U21" s="254">
        <v>3360</v>
      </c>
      <c r="V21" s="254">
        <v>4252.5</v>
      </c>
      <c r="W21" s="254">
        <v>4011.720392653579</v>
      </c>
      <c r="X21" s="212">
        <v>4809.8999999999996</v>
      </c>
      <c r="Z21" s="189"/>
      <c r="AA21" s="189"/>
      <c r="AB21" s="189"/>
      <c r="AC21" s="189"/>
      <c r="AD21" s="189"/>
      <c r="AE21" s="189"/>
    </row>
    <row r="22" spans="2:31" s="190" customFormat="1" ht="14.1" customHeight="1" x14ac:dyDescent="0.15">
      <c r="B22" s="172"/>
      <c r="C22" s="163">
        <v>3</v>
      </c>
      <c r="D22" s="178"/>
      <c r="E22" s="211">
        <v>1890</v>
      </c>
      <c r="F22" s="211">
        <v>2415</v>
      </c>
      <c r="G22" s="212">
        <v>2209.7270795092254</v>
      </c>
      <c r="H22" s="211">
        <v>13076.1</v>
      </c>
      <c r="I22" s="211">
        <v>1155</v>
      </c>
      <c r="J22" s="211">
        <v>1890</v>
      </c>
      <c r="K22" s="211">
        <v>1599.512352727462</v>
      </c>
      <c r="L22" s="211">
        <v>3530.1</v>
      </c>
      <c r="M22" s="211">
        <v>1155</v>
      </c>
      <c r="N22" s="211">
        <v>1540.3500000000001</v>
      </c>
      <c r="O22" s="211">
        <v>1383.7540613718411</v>
      </c>
      <c r="P22" s="211">
        <v>3680.5</v>
      </c>
      <c r="Q22" s="211">
        <v>4200</v>
      </c>
      <c r="R22" s="211">
        <v>5316.1500000000005</v>
      </c>
      <c r="S22" s="211">
        <v>4602.2948149013173</v>
      </c>
      <c r="T22" s="211">
        <v>932.4</v>
      </c>
      <c r="U22" s="254">
        <v>3255</v>
      </c>
      <c r="V22" s="254">
        <v>4410</v>
      </c>
      <c r="W22" s="254">
        <v>3891.3903716000514</v>
      </c>
      <c r="X22" s="212">
        <v>5379.9</v>
      </c>
      <c r="Z22" s="189"/>
      <c r="AA22" s="189"/>
      <c r="AB22" s="189"/>
      <c r="AC22" s="189"/>
      <c r="AD22" s="189"/>
      <c r="AE22" s="189"/>
    </row>
    <row r="23" spans="2:31" s="190" customFormat="1" ht="14.1" customHeight="1" x14ac:dyDescent="0.15">
      <c r="B23" s="172"/>
      <c r="C23" s="163">
        <v>4</v>
      </c>
      <c r="D23" s="178"/>
      <c r="E23" s="211">
        <v>1942.5</v>
      </c>
      <c r="F23" s="211">
        <v>2520</v>
      </c>
      <c r="G23" s="211">
        <v>2170.326444436178</v>
      </c>
      <c r="H23" s="211">
        <v>12736.4</v>
      </c>
      <c r="I23" s="211">
        <v>1203.3</v>
      </c>
      <c r="J23" s="211">
        <v>1795.5</v>
      </c>
      <c r="K23" s="211">
        <v>1520.0627448135785</v>
      </c>
      <c r="L23" s="211">
        <v>4632.3</v>
      </c>
      <c r="M23" s="211">
        <v>1207.5</v>
      </c>
      <c r="N23" s="211">
        <v>1521.45</v>
      </c>
      <c r="O23" s="211">
        <v>1368.9432181237294</v>
      </c>
      <c r="P23" s="211">
        <v>8672.2000000000007</v>
      </c>
      <c r="Q23" s="211">
        <v>4200</v>
      </c>
      <c r="R23" s="211">
        <v>5250</v>
      </c>
      <c r="S23" s="211">
        <v>4651.3908618449541</v>
      </c>
      <c r="T23" s="211">
        <v>1864.5</v>
      </c>
      <c r="U23" s="254">
        <v>3271.8</v>
      </c>
      <c r="V23" s="254">
        <v>4147.5</v>
      </c>
      <c r="W23" s="254">
        <v>3827.3215453802122</v>
      </c>
      <c r="X23" s="212">
        <v>4430.1000000000004</v>
      </c>
      <c r="Z23" s="189"/>
      <c r="AA23" s="189"/>
      <c r="AB23" s="189"/>
      <c r="AC23" s="189"/>
      <c r="AD23" s="189"/>
      <c r="AE23" s="189"/>
    </row>
    <row r="24" spans="2:31" s="190" customFormat="1" ht="14.1" customHeight="1" x14ac:dyDescent="0.15">
      <c r="B24" s="172"/>
      <c r="C24" s="163">
        <v>5</v>
      </c>
      <c r="D24" s="178"/>
      <c r="E24" s="211">
        <v>1890</v>
      </c>
      <c r="F24" s="211">
        <v>2625</v>
      </c>
      <c r="G24" s="211">
        <v>2175.656919000126</v>
      </c>
      <c r="H24" s="211">
        <v>22337.3</v>
      </c>
      <c r="I24" s="211">
        <v>1207.5</v>
      </c>
      <c r="J24" s="211">
        <v>1837.5</v>
      </c>
      <c r="K24" s="211">
        <v>1501.4352044941918</v>
      </c>
      <c r="L24" s="211">
        <v>3565.7</v>
      </c>
      <c r="M24" s="211">
        <v>1155</v>
      </c>
      <c r="N24" s="211">
        <v>1558.2</v>
      </c>
      <c r="O24" s="211">
        <v>1364.4710644677662</v>
      </c>
      <c r="P24" s="211">
        <v>6029</v>
      </c>
      <c r="Q24" s="211">
        <v>4200</v>
      </c>
      <c r="R24" s="211">
        <v>5250</v>
      </c>
      <c r="S24" s="211">
        <v>4703.9760108003293</v>
      </c>
      <c r="T24" s="211">
        <v>2277.5</v>
      </c>
      <c r="U24" s="254">
        <v>3367.3500000000004</v>
      </c>
      <c r="V24" s="254">
        <v>4147.5</v>
      </c>
      <c r="W24" s="254">
        <v>3786.9239478499544</v>
      </c>
      <c r="X24" s="212">
        <v>6451.3</v>
      </c>
      <c r="Z24" s="189"/>
      <c r="AA24" s="189"/>
      <c r="AB24" s="189"/>
      <c r="AC24" s="189"/>
      <c r="AD24" s="189"/>
      <c r="AE24" s="189"/>
    </row>
    <row r="25" spans="2:31" s="190" customFormat="1" ht="14.1" customHeight="1" x14ac:dyDescent="0.15">
      <c r="B25" s="165"/>
      <c r="C25" s="169">
        <v>6</v>
      </c>
      <c r="D25" s="179"/>
      <c r="E25" s="177">
        <v>1890</v>
      </c>
      <c r="F25" s="177">
        <v>2467.5</v>
      </c>
      <c r="G25" s="177">
        <v>2188.9567206863685</v>
      </c>
      <c r="H25" s="177">
        <v>14317.4</v>
      </c>
      <c r="I25" s="177">
        <v>1207.5</v>
      </c>
      <c r="J25" s="177">
        <v>1890</v>
      </c>
      <c r="K25" s="177">
        <v>1491.920486435921</v>
      </c>
      <c r="L25" s="177">
        <v>2799.6</v>
      </c>
      <c r="M25" s="177">
        <v>1260</v>
      </c>
      <c r="N25" s="177">
        <v>1575</v>
      </c>
      <c r="O25" s="177">
        <v>1425.515290669272</v>
      </c>
      <c r="P25" s="177">
        <v>2981.3</v>
      </c>
      <c r="Q25" s="177">
        <v>4200</v>
      </c>
      <c r="R25" s="177">
        <v>5355</v>
      </c>
      <c r="S25" s="177">
        <v>4823.2737041719347</v>
      </c>
      <c r="T25" s="177">
        <v>1791.6</v>
      </c>
      <c r="U25" s="259">
        <v>3360</v>
      </c>
      <c r="V25" s="259">
        <v>4147.5</v>
      </c>
      <c r="W25" s="259">
        <v>3799.5518963262402</v>
      </c>
      <c r="X25" s="164">
        <v>5087.3999999999996</v>
      </c>
      <c r="Z25" s="189"/>
      <c r="AA25" s="189"/>
      <c r="AB25" s="189"/>
      <c r="AC25" s="189"/>
      <c r="AD25" s="189"/>
      <c r="AE25" s="189"/>
    </row>
    <row r="26" spans="2:31" ht="13.5" x14ac:dyDescent="0.15">
      <c r="B26" s="210"/>
      <c r="C26" s="566" t="s">
        <v>88</v>
      </c>
      <c r="D26" s="567"/>
      <c r="E26" s="730" t="s">
        <v>105</v>
      </c>
      <c r="F26" s="731"/>
      <c r="G26" s="731"/>
      <c r="H26" s="732"/>
      <c r="I26" s="730" t="s">
        <v>106</v>
      </c>
      <c r="J26" s="731"/>
      <c r="K26" s="731"/>
      <c r="L26" s="732"/>
      <c r="M26" s="730" t="s">
        <v>107</v>
      </c>
      <c r="N26" s="731"/>
      <c r="O26" s="731"/>
      <c r="P26" s="732"/>
      <c r="Q26" s="736" t="s">
        <v>116</v>
      </c>
      <c r="R26" s="737"/>
      <c r="S26" s="737"/>
      <c r="T26" s="738"/>
      <c r="U26" s="736" t="s">
        <v>117</v>
      </c>
      <c r="V26" s="737"/>
      <c r="W26" s="737"/>
      <c r="X26" s="738"/>
      <c r="Z26" s="170"/>
      <c r="AA26" s="170"/>
      <c r="AB26" s="170"/>
      <c r="AC26" s="170"/>
      <c r="AD26" s="170"/>
      <c r="AE26" s="148"/>
    </row>
    <row r="27" spans="2:31" ht="13.5" x14ac:dyDescent="0.15">
      <c r="B27" s="196" t="s">
        <v>94</v>
      </c>
      <c r="C27" s="197"/>
      <c r="D27" s="198"/>
      <c r="E27" s="183" t="s">
        <v>95</v>
      </c>
      <c r="F27" s="162" t="s">
        <v>96</v>
      </c>
      <c r="G27" s="239" t="s">
        <v>97</v>
      </c>
      <c r="H27" s="162" t="s">
        <v>98</v>
      </c>
      <c r="I27" s="183" t="s">
        <v>95</v>
      </c>
      <c r="J27" s="162" t="s">
        <v>96</v>
      </c>
      <c r="K27" s="239" t="s">
        <v>97</v>
      </c>
      <c r="L27" s="162" t="s">
        <v>98</v>
      </c>
      <c r="M27" s="183" t="s">
        <v>95</v>
      </c>
      <c r="N27" s="162" t="s">
        <v>96</v>
      </c>
      <c r="O27" s="239" t="s">
        <v>97</v>
      </c>
      <c r="P27" s="162" t="s">
        <v>98</v>
      </c>
      <c r="Q27" s="183" t="s">
        <v>95</v>
      </c>
      <c r="R27" s="162" t="s">
        <v>96</v>
      </c>
      <c r="S27" s="239" t="s">
        <v>97</v>
      </c>
      <c r="T27" s="162" t="s">
        <v>98</v>
      </c>
      <c r="U27" s="183" t="s">
        <v>95</v>
      </c>
      <c r="V27" s="162" t="s">
        <v>96</v>
      </c>
      <c r="W27" s="239" t="s">
        <v>97</v>
      </c>
      <c r="X27" s="162" t="s">
        <v>98</v>
      </c>
      <c r="Z27" s="170"/>
      <c r="AA27" s="170"/>
      <c r="AB27" s="170"/>
      <c r="AC27" s="170"/>
      <c r="AD27" s="170"/>
      <c r="AE27" s="148"/>
    </row>
    <row r="28" spans="2:31" ht="13.5" x14ac:dyDescent="0.15">
      <c r="B28" s="205"/>
      <c r="C28" s="192"/>
      <c r="D28" s="192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8"/>
      <c r="Q28" s="167"/>
      <c r="R28" s="168"/>
      <c r="S28" s="169" t="s">
        <v>99</v>
      </c>
      <c r="T28" s="168"/>
      <c r="U28" s="167"/>
      <c r="V28" s="168"/>
      <c r="W28" s="169" t="s">
        <v>99</v>
      </c>
      <c r="X28" s="168"/>
      <c r="Z28" s="170"/>
      <c r="AA28" s="170"/>
      <c r="AB28" s="170"/>
      <c r="AC28" s="170"/>
      <c r="AD28" s="170"/>
      <c r="AE28" s="148"/>
    </row>
    <row r="29" spans="2:31" ht="13.5" x14ac:dyDescent="0.15">
      <c r="B29" s="193" t="s">
        <v>0</v>
      </c>
      <c r="C29" s="201">
        <v>20</v>
      </c>
      <c r="D29" s="253" t="s">
        <v>1</v>
      </c>
      <c r="E29" s="210">
        <v>945</v>
      </c>
      <c r="F29" s="211">
        <v>1680</v>
      </c>
      <c r="G29" s="189">
        <v>1219</v>
      </c>
      <c r="H29" s="211">
        <v>296489</v>
      </c>
      <c r="I29" s="210">
        <v>1470</v>
      </c>
      <c r="J29" s="211">
        <v>1943</v>
      </c>
      <c r="K29" s="189">
        <v>1718</v>
      </c>
      <c r="L29" s="211">
        <v>24509</v>
      </c>
      <c r="M29" s="210">
        <v>1575</v>
      </c>
      <c r="N29" s="211">
        <v>1995</v>
      </c>
      <c r="O29" s="189">
        <v>1770</v>
      </c>
      <c r="P29" s="211">
        <v>16421</v>
      </c>
      <c r="Q29" s="210">
        <v>1523</v>
      </c>
      <c r="R29" s="211">
        <v>2024</v>
      </c>
      <c r="S29" s="189">
        <v>1787</v>
      </c>
      <c r="T29" s="211">
        <v>31090</v>
      </c>
      <c r="U29" s="210">
        <v>1260</v>
      </c>
      <c r="V29" s="211">
        <v>1890</v>
      </c>
      <c r="W29" s="189">
        <v>1604</v>
      </c>
      <c r="X29" s="211">
        <v>24355</v>
      </c>
      <c r="Z29" s="170"/>
      <c r="AA29" s="170"/>
      <c r="AB29" s="170"/>
      <c r="AC29" s="170"/>
      <c r="AD29" s="170"/>
      <c r="AE29" s="148"/>
    </row>
    <row r="30" spans="2:31" ht="13.5" x14ac:dyDescent="0.15">
      <c r="B30" s="210"/>
      <c r="C30" s="201">
        <v>21</v>
      </c>
      <c r="D30" s="189"/>
      <c r="E30" s="210">
        <v>840</v>
      </c>
      <c r="F30" s="211">
        <v>1658</v>
      </c>
      <c r="G30" s="189">
        <v>1170</v>
      </c>
      <c r="H30" s="211">
        <v>310685</v>
      </c>
      <c r="I30" s="210">
        <v>1418</v>
      </c>
      <c r="J30" s="211">
        <v>1890</v>
      </c>
      <c r="K30" s="189">
        <v>1624</v>
      </c>
      <c r="L30" s="211">
        <v>23457</v>
      </c>
      <c r="M30" s="210">
        <v>1470</v>
      </c>
      <c r="N30" s="211">
        <v>1890</v>
      </c>
      <c r="O30" s="189">
        <v>1704</v>
      </c>
      <c r="P30" s="211">
        <v>16220</v>
      </c>
      <c r="Q30" s="210">
        <v>1470</v>
      </c>
      <c r="R30" s="211">
        <v>1995</v>
      </c>
      <c r="S30" s="189">
        <v>1722</v>
      </c>
      <c r="T30" s="211">
        <v>22689</v>
      </c>
      <c r="U30" s="210">
        <v>1103</v>
      </c>
      <c r="V30" s="211">
        <v>1733</v>
      </c>
      <c r="W30" s="189">
        <v>1514</v>
      </c>
      <c r="X30" s="211">
        <v>26316</v>
      </c>
      <c r="Z30" s="170"/>
      <c r="AA30" s="170"/>
      <c r="AB30" s="170"/>
      <c r="AC30" s="170"/>
      <c r="AD30" s="170"/>
      <c r="AE30" s="148"/>
    </row>
    <row r="31" spans="2:31" x14ac:dyDescent="0.15">
      <c r="B31" s="210"/>
      <c r="C31" s="201">
        <v>22</v>
      </c>
      <c r="D31" s="212"/>
      <c r="E31" s="211">
        <v>894</v>
      </c>
      <c r="F31" s="211">
        <v>1619</v>
      </c>
      <c r="G31" s="211">
        <v>1097</v>
      </c>
      <c r="H31" s="211">
        <v>229364</v>
      </c>
      <c r="I31" s="211">
        <v>1418</v>
      </c>
      <c r="J31" s="211">
        <v>1890</v>
      </c>
      <c r="K31" s="211">
        <v>1633</v>
      </c>
      <c r="L31" s="211">
        <v>20162</v>
      </c>
      <c r="M31" s="211">
        <v>1418</v>
      </c>
      <c r="N31" s="211">
        <v>1890</v>
      </c>
      <c r="O31" s="211">
        <v>1634</v>
      </c>
      <c r="P31" s="211">
        <v>14907</v>
      </c>
      <c r="Q31" s="211">
        <v>1418</v>
      </c>
      <c r="R31" s="211">
        <v>1995</v>
      </c>
      <c r="S31" s="211">
        <v>1668</v>
      </c>
      <c r="T31" s="211">
        <v>24672</v>
      </c>
      <c r="U31" s="211">
        <v>1260</v>
      </c>
      <c r="V31" s="211">
        <v>1785</v>
      </c>
      <c r="W31" s="211">
        <v>1524</v>
      </c>
      <c r="X31" s="212">
        <v>25546</v>
      </c>
      <c r="Z31" s="148"/>
      <c r="AA31" s="148"/>
      <c r="AB31" s="148"/>
      <c r="AC31" s="148"/>
      <c r="AD31" s="148"/>
      <c r="AE31" s="148"/>
    </row>
    <row r="32" spans="2:31" ht="13.5" x14ac:dyDescent="0.15">
      <c r="B32" s="205"/>
      <c r="C32" s="208">
        <v>23</v>
      </c>
      <c r="D32" s="164"/>
      <c r="E32" s="303">
        <v>1050</v>
      </c>
      <c r="F32" s="303">
        <v>1575</v>
      </c>
      <c r="G32" s="303">
        <v>1313.652003548721</v>
      </c>
      <c r="H32" s="303">
        <v>202315.3</v>
      </c>
      <c r="I32" s="303">
        <v>1517.25</v>
      </c>
      <c r="J32" s="303">
        <v>1995</v>
      </c>
      <c r="K32" s="303">
        <v>1672.103203729419</v>
      </c>
      <c r="L32" s="303">
        <v>14756.300000000001</v>
      </c>
      <c r="M32" s="303">
        <v>1522.5</v>
      </c>
      <c r="N32" s="303">
        <v>2100</v>
      </c>
      <c r="O32" s="303">
        <v>1688.4589983543829</v>
      </c>
      <c r="P32" s="303">
        <v>8790.5</v>
      </c>
      <c r="Q32" s="303">
        <v>1522.5</v>
      </c>
      <c r="R32" s="303">
        <v>2047.5</v>
      </c>
      <c r="S32" s="303">
        <v>1760.9844286371522</v>
      </c>
      <c r="T32" s="303">
        <v>13945.499999999998</v>
      </c>
      <c r="U32" s="303">
        <v>1470</v>
      </c>
      <c r="V32" s="303">
        <v>1785</v>
      </c>
      <c r="W32" s="303">
        <v>1634.5920612147302</v>
      </c>
      <c r="X32" s="325">
        <v>12012.799999999997</v>
      </c>
      <c r="Z32" s="170"/>
      <c r="AA32" s="170"/>
      <c r="AB32" s="170"/>
      <c r="AC32" s="170"/>
      <c r="AD32" s="170"/>
      <c r="AE32" s="148"/>
    </row>
    <row r="33" spans="2:24" x14ac:dyDescent="0.15">
      <c r="B33" s="172" t="s">
        <v>388</v>
      </c>
      <c r="C33" s="163">
        <v>6</v>
      </c>
      <c r="D33" s="178" t="s">
        <v>396</v>
      </c>
      <c r="E33" s="211">
        <v>1260</v>
      </c>
      <c r="F33" s="211">
        <v>1575</v>
      </c>
      <c r="G33" s="211">
        <v>1370.0039899202013</v>
      </c>
      <c r="H33" s="212">
        <v>17260.8</v>
      </c>
      <c r="I33" s="211">
        <v>1575</v>
      </c>
      <c r="J33" s="211">
        <v>1837.5</v>
      </c>
      <c r="K33" s="211">
        <v>1678.5807723687792</v>
      </c>
      <c r="L33" s="211">
        <v>1450.1</v>
      </c>
      <c r="M33" s="211">
        <v>1575</v>
      </c>
      <c r="N33" s="211">
        <v>1837.5</v>
      </c>
      <c r="O33" s="211">
        <v>1659.2163402692777</v>
      </c>
      <c r="P33" s="211">
        <v>693.6</v>
      </c>
      <c r="Q33" s="211">
        <v>1575</v>
      </c>
      <c r="R33" s="211">
        <v>1890</v>
      </c>
      <c r="S33" s="211">
        <v>1747.5590975968619</v>
      </c>
      <c r="T33" s="211">
        <v>961.5</v>
      </c>
      <c r="U33" s="211">
        <v>1522.5</v>
      </c>
      <c r="V33" s="211">
        <v>1767.15</v>
      </c>
      <c r="W33" s="211">
        <v>1652.8443777179539</v>
      </c>
      <c r="X33" s="212">
        <v>810.8</v>
      </c>
    </row>
    <row r="34" spans="2:24" x14ac:dyDescent="0.15">
      <c r="B34" s="172"/>
      <c r="C34" s="163">
        <v>7</v>
      </c>
      <c r="D34" s="178"/>
      <c r="E34" s="211">
        <v>1260</v>
      </c>
      <c r="F34" s="211">
        <v>1575</v>
      </c>
      <c r="G34" s="211">
        <v>1407.8557441253263</v>
      </c>
      <c r="H34" s="211">
        <v>12969.7</v>
      </c>
      <c r="I34" s="211">
        <v>1575</v>
      </c>
      <c r="J34" s="211">
        <v>1890</v>
      </c>
      <c r="K34" s="211">
        <v>1667.0487393066187</v>
      </c>
      <c r="L34" s="211">
        <v>536</v>
      </c>
      <c r="M34" s="211">
        <v>1575</v>
      </c>
      <c r="N34" s="211">
        <v>1890</v>
      </c>
      <c r="O34" s="211">
        <v>1693.2186046511629</v>
      </c>
      <c r="P34" s="211">
        <v>475.9</v>
      </c>
      <c r="Q34" s="211">
        <v>1627.5</v>
      </c>
      <c r="R34" s="211">
        <v>1890</v>
      </c>
      <c r="S34" s="211">
        <v>1749.933</v>
      </c>
      <c r="T34" s="211">
        <v>615.29999999999995</v>
      </c>
      <c r="U34" s="211">
        <v>1470</v>
      </c>
      <c r="V34" s="211">
        <v>1701</v>
      </c>
      <c r="W34" s="211">
        <v>1627.6359223300967</v>
      </c>
      <c r="X34" s="212">
        <v>332.6</v>
      </c>
    </row>
    <row r="35" spans="2:24" x14ac:dyDescent="0.15">
      <c r="B35" s="172"/>
      <c r="C35" s="163">
        <v>8</v>
      </c>
      <c r="D35" s="178"/>
      <c r="E35" s="211">
        <v>1260</v>
      </c>
      <c r="F35" s="211">
        <v>1575</v>
      </c>
      <c r="G35" s="211">
        <v>1384.3976119708925</v>
      </c>
      <c r="H35" s="211">
        <v>10185.200000000001</v>
      </c>
      <c r="I35" s="211">
        <v>1575</v>
      </c>
      <c r="J35" s="211">
        <v>1732.5</v>
      </c>
      <c r="K35" s="211">
        <v>1652.9348578016914</v>
      </c>
      <c r="L35" s="211">
        <v>562.20000000000005</v>
      </c>
      <c r="M35" s="211">
        <v>1575</v>
      </c>
      <c r="N35" s="211">
        <v>1785</v>
      </c>
      <c r="O35" s="211">
        <v>1692.0875791792892</v>
      </c>
      <c r="P35" s="211">
        <v>582.20000000000005</v>
      </c>
      <c r="Q35" s="211">
        <v>1627.5</v>
      </c>
      <c r="R35" s="211">
        <v>1890</v>
      </c>
      <c r="S35" s="211">
        <v>1746.6155421686747</v>
      </c>
      <c r="T35" s="211">
        <v>596.20000000000005</v>
      </c>
      <c r="U35" s="211">
        <v>1470</v>
      </c>
      <c r="V35" s="211">
        <v>1732.5</v>
      </c>
      <c r="W35" s="211">
        <v>1618.7401960784312</v>
      </c>
      <c r="X35" s="212">
        <v>636</v>
      </c>
    </row>
    <row r="36" spans="2:24" x14ac:dyDescent="0.15">
      <c r="B36" s="172"/>
      <c r="C36" s="163">
        <v>9</v>
      </c>
      <c r="D36" s="178"/>
      <c r="E36" s="211">
        <v>1260</v>
      </c>
      <c r="F36" s="211">
        <v>1501.5</v>
      </c>
      <c r="G36" s="211">
        <v>1334.13787793953</v>
      </c>
      <c r="H36" s="211">
        <v>9042.2000000000007</v>
      </c>
      <c r="I36" s="211">
        <v>1575</v>
      </c>
      <c r="J36" s="211">
        <v>1732.5</v>
      </c>
      <c r="K36" s="211">
        <v>1620.542410714286</v>
      </c>
      <c r="L36" s="211">
        <v>1037.5</v>
      </c>
      <c r="M36" s="211">
        <v>1575</v>
      </c>
      <c r="N36" s="211">
        <v>1921.5</v>
      </c>
      <c r="O36" s="211">
        <v>1682.5736478711165</v>
      </c>
      <c r="P36" s="211">
        <v>470.5</v>
      </c>
      <c r="Q36" s="211">
        <v>1575</v>
      </c>
      <c r="R36" s="211">
        <v>1890</v>
      </c>
      <c r="S36" s="211">
        <v>1731.6159793814431</v>
      </c>
      <c r="T36" s="211">
        <v>678.5</v>
      </c>
      <c r="U36" s="211">
        <v>1470</v>
      </c>
      <c r="V36" s="211">
        <v>1732.5</v>
      </c>
      <c r="W36" s="211">
        <v>1609.4716981132076</v>
      </c>
      <c r="X36" s="212">
        <v>738.5</v>
      </c>
    </row>
    <row r="37" spans="2:24" x14ac:dyDescent="0.15">
      <c r="B37" s="172"/>
      <c r="C37" s="163">
        <v>10</v>
      </c>
      <c r="D37" s="178"/>
      <c r="E37" s="211">
        <v>1260</v>
      </c>
      <c r="F37" s="211">
        <v>1470</v>
      </c>
      <c r="G37" s="211">
        <v>1371.9866920152092</v>
      </c>
      <c r="H37" s="211">
        <v>16921.5</v>
      </c>
      <c r="I37" s="211">
        <v>1680</v>
      </c>
      <c r="J37" s="211">
        <v>1995</v>
      </c>
      <c r="K37" s="211">
        <v>1732.8686296715744</v>
      </c>
      <c r="L37" s="211">
        <v>1619.6</v>
      </c>
      <c r="M37" s="211">
        <v>1680</v>
      </c>
      <c r="N37" s="211">
        <v>2100</v>
      </c>
      <c r="O37" s="211">
        <v>1715.3460207612461</v>
      </c>
      <c r="P37" s="211">
        <v>493.3</v>
      </c>
      <c r="Q37" s="211">
        <v>1680</v>
      </c>
      <c r="R37" s="211">
        <v>2047.5</v>
      </c>
      <c r="S37" s="211">
        <v>1815.2182781882434</v>
      </c>
      <c r="T37" s="211">
        <v>562.20000000000005</v>
      </c>
      <c r="U37" s="211">
        <v>1522.5</v>
      </c>
      <c r="V37" s="211">
        <v>1732.5</v>
      </c>
      <c r="W37" s="211">
        <v>1626.4070284697511</v>
      </c>
      <c r="X37" s="212">
        <v>934.5</v>
      </c>
    </row>
    <row r="38" spans="2:24" x14ac:dyDescent="0.15">
      <c r="B38" s="172"/>
      <c r="C38" s="163">
        <v>11</v>
      </c>
      <c r="D38" s="178"/>
      <c r="E38" s="211">
        <v>1207.5</v>
      </c>
      <c r="F38" s="211">
        <v>1470</v>
      </c>
      <c r="G38" s="211">
        <v>1318.4165477888728</v>
      </c>
      <c r="H38" s="211">
        <v>24616.6</v>
      </c>
      <c r="I38" s="211">
        <v>1575</v>
      </c>
      <c r="J38" s="211">
        <v>1890</v>
      </c>
      <c r="K38" s="211">
        <v>1708.8965517241379</v>
      </c>
      <c r="L38" s="211">
        <v>807.1</v>
      </c>
      <c r="M38" s="211">
        <v>1575</v>
      </c>
      <c r="N38" s="211">
        <v>1890</v>
      </c>
      <c r="O38" s="211">
        <v>1691.6380927566436</v>
      </c>
      <c r="P38" s="211">
        <v>1015.3</v>
      </c>
      <c r="Q38" s="211">
        <v>1680</v>
      </c>
      <c r="R38" s="211">
        <v>1890</v>
      </c>
      <c r="S38" s="211">
        <v>1764.4486442070668</v>
      </c>
      <c r="T38" s="211">
        <v>905.1</v>
      </c>
      <c r="U38" s="211">
        <v>1575</v>
      </c>
      <c r="V38" s="211">
        <v>1732.5</v>
      </c>
      <c r="W38" s="211">
        <v>1637.5048543689322</v>
      </c>
      <c r="X38" s="212">
        <v>762.1</v>
      </c>
    </row>
    <row r="39" spans="2:24" x14ac:dyDescent="0.15">
      <c r="B39" s="172"/>
      <c r="C39" s="163">
        <v>12</v>
      </c>
      <c r="D39" s="178"/>
      <c r="E39" s="211">
        <v>1050</v>
      </c>
      <c r="F39" s="211">
        <v>1470</v>
      </c>
      <c r="G39" s="211">
        <v>1300.7935076645626</v>
      </c>
      <c r="H39" s="211">
        <v>24096.2</v>
      </c>
      <c r="I39" s="211">
        <v>1627.5</v>
      </c>
      <c r="J39" s="211">
        <v>1764</v>
      </c>
      <c r="K39" s="211">
        <v>1702.5732237796039</v>
      </c>
      <c r="L39" s="211">
        <v>1421</v>
      </c>
      <c r="M39" s="211">
        <v>1627.5</v>
      </c>
      <c r="N39" s="211">
        <v>1764</v>
      </c>
      <c r="O39" s="211">
        <v>1692.6764132553606</v>
      </c>
      <c r="P39" s="211">
        <v>874.1</v>
      </c>
      <c r="Q39" s="211">
        <v>1732.5</v>
      </c>
      <c r="R39" s="211">
        <v>1837.5</v>
      </c>
      <c r="S39" s="211">
        <v>1770.0146962769434</v>
      </c>
      <c r="T39" s="211">
        <v>763.6</v>
      </c>
      <c r="U39" s="211">
        <v>1575</v>
      </c>
      <c r="V39" s="211">
        <v>1732.5</v>
      </c>
      <c r="W39" s="211">
        <v>1691.6666666666665</v>
      </c>
      <c r="X39" s="212">
        <v>1869.6</v>
      </c>
    </row>
    <row r="40" spans="2:24" x14ac:dyDescent="0.15">
      <c r="B40" s="172" t="s">
        <v>390</v>
      </c>
      <c r="C40" s="163">
        <v>1</v>
      </c>
      <c r="D40" s="178" t="s">
        <v>396</v>
      </c>
      <c r="E40" s="211">
        <v>892.5</v>
      </c>
      <c r="F40" s="211">
        <v>1470</v>
      </c>
      <c r="G40" s="211">
        <v>972.00051287311476</v>
      </c>
      <c r="H40" s="211">
        <v>10479.799999999999</v>
      </c>
      <c r="I40" s="211">
        <v>1260</v>
      </c>
      <c r="J40" s="211">
        <v>1785</v>
      </c>
      <c r="K40" s="211">
        <v>1545.950118363206</v>
      </c>
      <c r="L40" s="211">
        <v>1011.5</v>
      </c>
      <c r="M40" s="211">
        <v>1575</v>
      </c>
      <c r="N40" s="211">
        <v>1785</v>
      </c>
      <c r="O40" s="211">
        <v>1656.4954798331019</v>
      </c>
      <c r="P40" s="211">
        <v>559.79999999999995</v>
      </c>
      <c r="Q40" s="211">
        <v>1575</v>
      </c>
      <c r="R40" s="211">
        <v>1837.5</v>
      </c>
      <c r="S40" s="211">
        <v>1681.2523961661345</v>
      </c>
      <c r="T40" s="211">
        <v>489.2</v>
      </c>
      <c r="U40" s="211">
        <v>1365</v>
      </c>
      <c r="V40" s="211">
        <v>1785</v>
      </c>
      <c r="W40" s="211">
        <v>1585.3744250229995</v>
      </c>
      <c r="X40" s="212">
        <v>785</v>
      </c>
    </row>
    <row r="41" spans="2:24" x14ac:dyDescent="0.15">
      <c r="B41" s="172"/>
      <c r="C41" s="163">
        <v>2</v>
      </c>
      <c r="D41" s="178"/>
      <c r="E41" s="211">
        <v>682.5</v>
      </c>
      <c r="F41" s="211">
        <v>1312.5</v>
      </c>
      <c r="G41" s="211">
        <v>815.38743687282874</v>
      </c>
      <c r="H41" s="211">
        <v>22264.2</v>
      </c>
      <c r="I41" s="211">
        <v>1365</v>
      </c>
      <c r="J41" s="211">
        <v>1785</v>
      </c>
      <c r="K41" s="211">
        <v>1529.5566641566265</v>
      </c>
      <c r="L41" s="211">
        <v>1191.9000000000001</v>
      </c>
      <c r="M41" s="211">
        <v>1365</v>
      </c>
      <c r="N41" s="211">
        <v>1785</v>
      </c>
      <c r="O41" s="211">
        <v>1496.1829954954953</v>
      </c>
      <c r="P41" s="211">
        <v>1019.1</v>
      </c>
      <c r="Q41" s="211">
        <v>1365</v>
      </c>
      <c r="R41" s="211">
        <v>1785</v>
      </c>
      <c r="S41" s="211">
        <v>1612.0939774983453</v>
      </c>
      <c r="T41" s="211">
        <v>457.5</v>
      </c>
      <c r="U41" s="211">
        <v>1260</v>
      </c>
      <c r="V41" s="211">
        <v>1627.5</v>
      </c>
      <c r="W41" s="211">
        <v>1510.143581081081</v>
      </c>
      <c r="X41" s="212">
        <v>1253.8</v>
      </c>
    </row>
    <row r="42" spans="2:24" x14ac:dyDescent="0.15">
      <c r="B42" s="172"/>
      <c r="C42" s="163">
        <v>3</v>
      </c>
      <c r="D42" s="178"/>
      <c r="E42" s="211">
        <v>840</v>
      </c>
      <c r="F42" s="211">
        <v>1382.8500000000001</v>
      </c>
      <c r="G42" s="211">
        <v>914.29689627007895</v>
      </c>
      <c r="H42" s="211">
        <v>11633.8</v>
      </c>
      <c r="I42" s="211">
        <v>1365</v>
      </c>
      <c r="J42" s="211">
        <v>1785</v>
      </c>
      <c r="K42" s="211">
        <v>1576.3305473173361</v>
      </c>
      <c r="L42" s="211">
        <v>602.6</v>
      </c>
      <c r="M42" s="211">
        <v>1365</v>
      </c>
      <c r="N42" s="211">
        <v>1785</v>
      </c>
      <c r="O42" s="211">
        <v>1567.5612144955928</v>
      </c>
      <c r="P42" s="211">
        <v>535.70000000000005</v>
      </c>
      <c r="Q42" s="211">
        <v>1365</v>
      </c>
      <c r="R42" s="211">
        <v>1785</v>
      </c>
      <c r="S42" s="211">
        <v>1580.1517571884983</v>
      </c>
      <c r="T42" s="211">
        <v>436.7</v>
      </c>
      <c r="U42" s="211">
        <v>1260</v>
      </c>
      <c r="V42" s="211">
        <v>1732.5</v>
      </c>
      <c r="W42" s="211">
        <v>1502.6800563014297</v>
      </c>
      <c r="X42" s="212">
        <v>1583.5</v>
      </c>
    </row>
    <row r="43" spans="2:24" x14ac:dyDescent="0.15">
      <c r="B43" s="172"/>
      <c r="C43" s="163">
        <v>4</v>
      </c>
      <c r="D43" s="178"/>
      <c r="E43" s="211">
        <v>892.5</v>
      </c>
      <c r="F43" s="211">
        <v>1365</v>
      </c>
      <c r="G43" s="211">
        <v>1014.1253312039496</v>
      </c>
      <c r="H43" s="211">
        <v>38336.800000000003</v>
      </c>
      <c r="I43" s="211">
        <v>1365</v>
      </c>
      <c r="J43" s="211">
        <v>1785</v>
      </c>
      <c r="K43" s="211">
        <v>1534.4519339515948</v>
      </c>
      <c r="L43" s="211">
        <v>2672.2</v>
      </c>
      <c r="M43" s="211">
        <v>1365</v>
      </c>
      <c r="N43" s="211">
        <v>1785</v>
      </c>
      <c r="O43" s="211">
        <v>1593.5625633745688</v>
      </c>
      <c r="P43" s="211">
        <v>2314.1999999999998</v>
      </c>
      <c r="Q43" s="211">
        <v>1365</v>
      </c>
      <c r="R43" s="211">
        <v>1785</v>
      </c>
      <c r="S43" s="211">
        <v>1558.406449146062</v>
      </c>
      <c r="T43" s="211">
        <v>2581.4</v>
      </c>
      <c r="U43" s="211">
        <v>1312.5</v>
      </c>
      <c r="V43" s="211">
        <v>1680</v>
      </c>
      <c r="W43" s="211">
        <v>1477.9360297152289</v>
      </c>
      <c r="X43" s="212">
        <v>3691</v>
      </c>
    </row>
    <row r="44" spans="2:24" x14ac:dyDescent="0.15">
      <c r="B44" s="172"/>
      <c r="C44" s="163">
        <v>5</v>
      </c>
      <c r="D44" s="178"/>
      <c r="E44" s="211">
        <v>997.5</v>
      </c>
      <c r="F44" s="211">
        <v>1417.5</v>
      </c>
      <c r="G44" s="211">
        <v>1097.5082512246458</v>
      </c>
      <c r="H44" s="211">
        <v>24995.3</v>
      </c>
      <c r="I44" s="211">
        <v>1365</v>
      </c>
      <c r="J44" s="211">
        <v>1837.5</v>
      </c>
      <c r="K44" s="211">
        <v>1519.888923556942</v>
      </c>
      <c r="L44" s="211">
        <v>3219.8</v>
      </c>
      <c r="M44" s="211">
        <v>1365</v>
      </c>
      <c r="N44" s="211">
        <v>1799.7</v>
      </c>
      <c r="O44" s="211">
        <v>1564.6502683363144</v>
      </c>
      <c r="P44" s="211">
        <v>3562.6</v>
      </c>
      <c r="Q44" s="211">
        <v>1365</v>
      </c>
      <c r="R44" s="211">
        <v>1837.5</v>
      </c>
      <c r="S44" s="211">
        <v>1569.8349303642788</v>
      </c>
      <c r="T44" s="211">
        <v>3298.4</v>
      </c>
      <c r="U44" s="211">
        <v>1312.5</v>
      </c>
      <c r="V44" s="211">
        <v>1680</v>
      </c>
      <c r="W44" s="211">
        <v>1457.7112595962476</v>
      </c>
      <c r="X44" s="212">
        <v>4606</v>
      </c>
    </row>
    <row r="45" spans="2:24" x14ac:dyDescent="0.15">
      <c r="B45" s="165"/>
      <c r="C45" s="169">
        <v>6</v>
      </c>
      <c r="D45" s="179"/>
      <c r="E45" s="177">
        <v>997.5</v>
      </c>
      <c r="F45" s="177">
        <v>1417.5</v>
      </c>
      <c r="G45" s="177">
        <v>1149.2970008952555</v>
      </c>
      <c r="H45" s="177">
        <v>20196.8</v>
      </c>
      <c r="I45" s="177">
        <v>1365</v>
      </c>
      <c r="J45" s="177">
        <v>1785</v>
      </c>
      <c r="K45" s="177">
        <v>1515.7509309060817</v>
      </c>
      <c r="L45" s="177">
        <v>2783.4</v>
      </c>
      <c r="M45" s="177">
        <v>1365</v>
      </c>
      <c r="N45" s="177">
        <v>1890</v>
      </c>
      <c r="O45" s="177">
        <v>1592.3683012350843</v>
      </c>
      <c r="P45" s="177">
        <v>2562.1</v>
      </c>
      <c r="Q45" s="177">
        <v>1365</v>
      </c>
      <c r="R45" s="177">
        <v>1890</v>
      </c>
      <c r="S45" s="177">
        <v>1583.5670153913563</v>
      </c>
      <c r="T45" s="177">
        <v>2516.6999999999998</v>
      </c>
      <c r="U45" s="177">
        <v>1365</v>
      </c>
      <c r="V45" s="177">
        <v>1732.5</v>
      </c>
      <c r="W45" s="177">
        <v>1473.7758224942625</v>
      </c>
      <c r="X45" s="164">
        <v>4255.8999999999996</v>
      </c>
    </row>
    <row r="46" spans="2:24" ht="8.25" customHeight="1" x14ac:dyDescent="0.15"/>
    <row r="47" spans="2:24" x14ac:dyDescent="0.15">
      <c r="B47" s="150" t="s">
        <v>391</v>
      </c>
      <c r="C47" s="149" t="s">
        <v>398</v>
      </c>
    </row>
    <row r="48" spans="2:24" x14ac:dyDescent="0.15">
      <c r="B48" s="188">
        <v>2</v>
      </c>
      <c r="C48" s="149" t="s">
        <v>393</v>
      </c>
    </row>
  </sheetData>
  <mergeCells count="10">
    <mergeCell ref="E6:H6"/>
    <mergeCell ref="I6:L6"/>
    <mergeCell ref="M6:P6"/>
    <mergeCell ref="Q6:T6"/>
    <mergeCell ref="U6:X6"/>
    <mergeCell ref="E26:H26"/>
    <mergeCell ref="I26:L26"/>
    <mergeCell ref="M26:P26"/>
    <mergeCell ref="Q26:T26"/>
    <mergeCell ref="U26:X2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2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31" x14ac:dyDescent="0.15">
      <c r="B3" s="149" t="s">
        <v>399</v>
      </c>
      <c r="Z3" s="148"/>
      <c r="AA3" s="148"/>
      <c r="AB3" s="148"/>
      <c r="AC3" s="148"/>
      <c r="AD3" s="148"/>
      <c r="AE3" s="148"/>
    </row>
    <row r="4" spans="2:31" ht="11.25" customHeight="1" x14ac:dyDescent="0.15">
      <c r="X4" s="150" t="s">
        <v>228</v>
      </c>
      <c r="Z4" s="148"/>
      <c r="AA4" s="148"/>
      <c r="AB4" s="148"/>
      <c r="AC4" s="148"/>
      <c r="AD4" s="148"/>
      <c r="AE4" s="148"/>
    </row>
    <row r="5" spans="2:31" ht="6" customHeight="1" x14ac:dyDescent="0.15">
      <c r="B5" s="166"/>
      <c r="C5" s="166"/>
      <c r="D5" s="166"/>
      <c r="E5" s="166"/>
      <c r="F5" s="166"/>
      <c r="G5" s="166"/>
      <c r="H5" s="166"/>
      <c r="I5" s="166"/>
      <c r="J5" s="148"/>
      <c r="Q5" s="166"/>
      <c r="R5" s="166"/>
      <c r="S5" s="166"/>
      <c r="T5" s="166"/>
      <c r="U5" s="166"/>
      <c r="V5" s="148"/>
      <c r="Z5" s="148"/>
      <c r="AA5" s="148"/>
      <c r="AB5" s="148"/>
      <c r="AC5" s="148"/>
      <c r="AD5" s="148"/>
      <c r="AE5" s="148"/>
    </row>
    <row r="6" spans="2:31" ht="13.5" customHeight="1" x14ac:dyDescent="0.15">
      <c r="B6" s="193"/>
      <c r="C6" s="513" t="s">
        <v>88</v>
      </c>
      <c r="D6" s="514"/>
      <c r="E6" s="727" t="s">
        <v>118</v>
      </c>
      <c r="F6" s="728"/>
      <c r="G6" s="728"/>
      <c r="H6" s="729"/>
      <c r="I6" s="727" t="s">
        <v>119</v>
      </c>
      <c r="J6" s="728"/>
      <c r="K6" s="728"/>
      <c r="L6" s="729"/>
      <c r="M6" s="727" t="s">
        <v>395</v>
      </c>
      <c r="N6" s="728"/>
      <c r="O6" s="728"/>
      <c r="P6" s="729"/>
      <c r="Q6" s="727" t="s">
        <v>120</v>
      </c>
      <c r="R6" s="728"/>
      <c r="S6" s="728"/>
      <c r="T6" s="729"/>
      <c r="U6" s="727" t="s">
        <v>150</v>
      </c>
      <c r="V6" s="728"/>
      <c r="W6" s="728"/>
      <c r="X6" s="729"/>
      <c r="Z6" s="170"/>
      <c r="AA6" s="170"/>
      <c r="AB6" s="170"/>
      <c r="AC6" s="170"/>
      <c r="AD6" s="170"/>
      <c r="AE6" s="170"/>
    </row>
    <row r="7" spans="2:31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95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</row>
    <row r="9" spans="2:31" s="190" customFormat="1" ht="14.1" customHeight="1" x14ac:dyDescent="0.15">
      <c r="B9" s="193" t="s">
        <v>0</v>
      </c>
      <c r="C9" s="201">
        <v>20</v>
      </c>
      <c r="D9" s="253" t="s">
        <v>1</v>
      </c>
      <c r="E9" s="210">
        <v>945</v>
      </c>
      <c r="F9" s="211">
        <v>1260</v>
      </c>
      <c r="G9" s="189">
        <v>1025</v>
      </c>
      <c r="H9" s="211">
        <v>47322</v>
      </c>
      <c r="I9" s="210">
        <v>1470</v>
      </c>
      <c r="J9" s="211">
        <v>1993</v>
      </c>
      <c r="K9" s="189">
        <v>1757</v>
      </c>
      <c r="L9" s="211">
        <v>44530</v>
      </c>
      <c r="M9" s="210">
        <v>1817</v>
      </c>
      <c r="N9" s="211">
        <v>2573</v>
      </c>
      <c r="O9" s="189">
        <v>2254</v>
      </c>
      <c r="P9" s="211">
        <v>99830</v>
      </c>
      <c r="Q9" s="199" t="s">
        <v>269</v>
      </c>
      <c r="R9" s="264" t="s">
        <v>269</v>
      </c>
      <c r="S9" s="201" t="s">
        <v>269</v>
      </c>
      <c r="T9" s="211">
        <v>30934</v>
      </c>
      <c r="U9" s="199" t="s">
        <v>269</v>
      </c>
      <c r="V9" s="264" t="s">
        <v>269</v>
      </c>
      <c r="W9" s="201" t="s">
        <v>269</v>
      </c>
      <c r="X9" s="211">
        <v>11807</v>
      </c>
      <c r="Z9" s="170"/>
      <c r="AA9" s="170"/>
      <c r="AB9" s="170"/>
      <c r="AC9" s="170"/>
      <c r="AD9" s="170"/>
      <c r="AE9" s="170"/>
    </row>
    <row r="10" spans="2:31" s="190" customFormat="1" ht="14.1" customHeight="1" x14ac:dyDescent="0.15">
      <c r="B10" s="210"/>
      <c r="C10" s="201">
        <v>21</v>
      </c>
      <c r="D10" s="189"/>
      <c r="E10" s="210">
        <v>893</v>
      </c>
      <c r="F10" s="211">
        <v>1260</v>
      </c>
      <c r="G10" s="189">
        <v>988</v>
      </c>
      <c r="H10" s="211">
        <v>59304</v>
      </c>
      <c r="I10" s="210">
        <v>1365</v>
      </c>
      <c r="J10" s="211">
        <v>1890</v>
      </c>
      <c r="K10" s="189">
        <v>1655</v>
      </c>
      <c r="L10" s="211">
        <v>55061</v>
      </c>
      <c r="M10" s="210">
        <v>1680</v>
      </c>
      <c r="N10" s="211">
        <v>2468</v>
      </c>
      <c r="O10" s="189">
        <v>2090</v>
      </c>
      <c r="P10" s="211">
        <v>171148</v>
      </c>
      <c r="Q10" s="199" t="s">
        <v>269</v>
      </c>
      <c r="R10" s="264" t="s">
        <v>269</v>
      </c>
      <c r="S10" s="201" t="s">
        <v>269</v>
      </c>
      <c r="T10" s="211">
        <v>29109</v>
      </c>
      <c r="U10" s="199" t="s">
        <v>269</v>
      </c>
      <c r="V10" s="264" t="s">
        <v>269</v>
      </c>
      <c r="W10" s="201" t="s">
        <v>269</v>
      </c>
      <c r="X10" s="211">
        <v>23462</v>
      </c>
      <c r="Z10" s="170"/>
      <c r="AA10" s="170"/>
      <c r="AB10" s="170"/>
      <c r="AC10" s="170"/>
      <c r="AD10" s="170"/>
      <c r="AE10" s="170"/>
    </row>
    <row r="11" spans="2:31" s="190" customFormat="1" ht="14.1" customHeight="1" x14ac:dyDescent="0.15">
      <c r="B11" s="210"/>
      <c r="C11" s="201">
        <v>22</v>
      </c>
      <c r="D11" s="212"/>
      <c r="E11" s="211">
        <v>851</v>
      </c>
      <c r="F11" s="211">
        <v>1155</v>
      </c>
      <c r="G11" s="212">
        <v>973</v>
      </c>
      <c r="H11" s="211">
        <v>44488</v>
      </c>
      <c r="I11" s="211">
        <v>1365</v>
      </c>
      <c r="J11" s="211">
        <v>1680</v>
      </c>
      <c r="K11" s="211">
        <v>1625</v>
      </c>
      <c r="L11" s="211">
        <v>88076</v>
      </c>
      <c r="M11" s="211">
        <v>1628</v>
      </c>
      <c r="N11" s="211">
        <v>2489</v>
      </c>
      <c r="O11" s="211">
        <v>2024</v>
      </c>
      <c r="P11" s="211">
        <v>262864</v>
      </c>
      <c r="Q11" s="264" t="s">
        <v>269</v>
      </c>
      <c r="R11" s="264" t="s">
        <v>269</v>
      </c>
      <c r="S11" s="264" t="s">
        <v>269</v>
      </c>
      <c r="T11" s="211">
        <v>31192</v>
      </c>
      <c r="U11" s="264" t="s">
        <v>269</v>
      </c>
      <c r="V11" s="264" t="s">
        <v>269</v>
      </c>
      <c r="W11" s="264" t="s">
        <v>269</v>
      </c>
      <c r="X11" s="212">
        <v>28626</v>
      </c>
      <c r="Z11" s="485"/>
      <c r="AA11" s="189"/>
      <c r="AB11" s="189"/>
      <c r="AC11" s="189"/>
      <c r="AD11" s="189"/>
      <c r="AE11" s="189"/>
    </row>
    <row r="12" spans="2:31" s="190" customFormat="1" ht="14.1" customHeight="1" x14ac:dyDescent="0.15">
      <c r="B12" s="205"/>
      <c r="C12" s="208">
        <v>23</v>
      </c>
      <c r="D12" s="164"/>
      <c r="E12" s="303">
        <v>801.05</v>
      </c>
      <c r="F12" s="303">
        <v>1101.05</v>
      </c>
      <c r="G12" s="325">
        <v>917.37409472850368</v>
      </c>
      <c r="H12" s="303">
        <v>33747.700000000004</v>
      </c>
      <c r="I12" s="303">
        <v>1451.05</v>
      </c>
      <c r="J12" s="303">
        <v>1833.05</v>
      </c>
      <c r="K12" s="303">
        <v>1596.3266890657069</v>
      </c>
      <c r="L12" s="303">
        <v>69353.5</v>
      </c>
      <c r="M12" s="303">
        <v>1851.05</v>
      </c>
      <c r="N12" s="303">
        <v>2381.0500000000002</v>
      </c>
      <c r="O12" s="303">
        <v>2034.8320123334265</v>
      </c>
      <c r="P12" s="303">
        <v>142385.29999999999</v>
      </c>
      <c r="Q12" s="571" t="s">
        <v>269</v>
      </c>
      <c r="R12" s="571" t="s">
        <v>269</v>
      </c>
      <c r="S12" s="571" t="s">
        <v>269</v>
      </c>
      <c r="T12" s="303">
        <v>12790.100000000002</v>
      </c>
      <c r="U12" s="571" t="s">
        <v>269</v>
      </c>
      <c r="V12" s="571" t="s">
        <v>269</v>
      </c>
      <c r="W12" s="571" t="s">
        <v>269</v>
      </c>
      <c r="X12" s="325">
        <v>20184.3</v>
      </c>
      <c r="Z12" s="170"/>
      <c r="AA12" s="170"/>
      <c r="AB12" s="170"/>
      <c r="AC12" s="170"/>
      <c r="AD12" s="170"/>
      <c r="AE12" s="189"/>
    </row>
    <row r="13" spans="2:31" s="190" customFormat="1" ht="13.5" customHeight="1" x14ac:dyDescent="0.15">
      <c r="B13" s="172" t="s">
        <v>388</v>
      </c>
      <c r="C13" s="163">
        <v>6</v>
      </c>
      <c r="D13" s="178" t="s">
        <v>389</v>
      </c>
      <c r="E13" s="211">
        <v>945</v>
      </c>
      <c r="F13" s="211">
        <v>1155</v>
      </c>
      <c r="G13" s="212">
        <v>1007.3309697393388</v>
      </c>
      <c r="H13" s="211">
        <v>3140.7</v>
      </c>
      <c r="I13" s="211">
        <v>1575</v>
      </c>
      <c r="J13" s="211">
        <v>1825.95</v>
      </c>
      <c r="K13" s="211">
        <v>1661.0814977973573</v>
      </c>
      <c r="L13" s="211">
        <v>3808.7</v>
      </c>
      <c r="M13" s="211">
        <v>1942.5</v>
      </c>
      <c r="N13" s="211">
        <v>2278.5</v>
      </c>
      <c r="O13" s="211">
        <v>2057.1563365566844</v>
      </c>
      <c r="P13" s="211">
        <v>14587.6</v>
      </c>
      <c r="Q13" s="248">
        <v>0</v>
      </c>
      <c r="R13" s="248">
        <v>0</v>
      </c>
      <c r="S13" s="248">
        <v>0</v>
      </c>
      <c r="T13" s="245">
        <v>1002</v>
      </c>
      <c r="U13" s="248">
        <v>0</v>
      </c>
      <c r="V13" s="248">
        <v>0</v>
      </c>
      <c r="W13" s="248">
        <v>0</v>
      </c>
      <c r="X13" s="262">
        <v>1690.5</v>
      </c>
      <c r="Z13" s="189"/>
      <c r="AA13" s="189"/>
      <c r="AB13" s="189"/>
      <c r="AC13" s="189"/>
      <c r="AD13" s="189"/>
      <c r="AE13" s="189"/>
    </row>
    <row r="14" spans="2:31" s="190" customFormat="1" ht="13.5" customHeight="1" x14ac:dyDescent="0.15">
      <c r="B14" s="172"/>
      <c r="C14" s="163">
        <v>7</v>
      </c>
      <c r="D14" s="178"/>
      <c r="E14" s="211">
        <v>945</v>
      </c>
      <c r="F14" s="211">
        <v>1155</v>
      </c>
      <c r="G14" s="211">
        <v>1000.0489338436304</v>
      </c>
      <c r="H14" s="211">
        <v>2557.5</v>
      </c>
      <c r="I14" s="211">
        <v>1575</v>
      </c>
      <c r="J14" s="211">
        <v>1837.5</v>
      </c>
      <c r="K14" s="211">
        <v>1638.5756200414553</v>
      </c>
      <c r="L14" s="211">
        <v>4037.9</v>
      </c>
      <c r="M14" s="211">
        <v>1995</v>
      </c>
      <c r="N14" s="211">
        <v>2310</v>
      </c>
      <c r="O14" s="211">
        <v>2145.3430138754434</v>
      </c>
      <c r="P14" s="211">
        <v>11954.3</v>
      </c>
      <c r="Q14" s="248">
        <v>0</v>
      </c>
      <c r="R14" s="248">
        <v>0</v>
      </c>
      <c r="S14" s="248">
        <v>0</v>
      </c>
      <c r="T14" s="245">
        <v>700</v>
      </c>
      <c r="U14" s="248">
        <v>0</v>
      </c>
      <c r="V14" s="248">
        <v>0</v>
      </c>
      <c r="W14" s="248">
        <v>0</v>
      </c>
      <c r="X14" s="262">
        <v>1473.5</v>
      </c>
    </row>
    <row r="15" spans="2:31" s="190" customFormat="1" ht="13.5" customHeight="1" x14ac:dyDescent="0.15">
      <c r="B15" s="172"/>
      <c r="C15" s="163">
        <v>8</v>
      </c>
      <c r="D15" s="178"/>
      <c r="E15" s="211">
        <v>945</v>
      </c>
      <c r="F15" s="211">
        <v>1155</v>
      </c>
      <c r="G15" s="211">
        <v>994.59862012987014</v>
      </c>
      <c r="H15" s="211">
        <v>2019.2</v>
      </c>
      <c r="I15" s="211">
        <v>1522.5</v>
      </c>
      <c r="J15" s="211">
        <v>1837.5</v>
      </c>
      <c r="K15" s="211">
        <v>1660.8202034240956</v>
      </c>
      <c r="L15" s="211">
        <v>5675.3</v>
      </c>
      <c r="M15" s="211">
        <v>1942.5</v>
      </c>
      <c r="N15" s="211">
        <v>2499</v>
      </c>
      <c r="O15" s="211">
        <v>2154.4075670498087</v>
      </c>
      <c r="P15" s="211">
        <v>8305.1</v>
      </c>
      <c r="Q15" s="248">
        <v>0</v>
      </c>
      <c r="R15" s="248">
        <v>0</v>
      </c>
      <c r="S15" s="248">
        <v>0</v>
      </c>
      <c r="T15" s="245">
        <v>1186.4000000000001</v>
      </c>
      <c r="U15" s="248">
        <v>0</v>
      </c>
      <c r="V15" s="248">
        <v>0</v>
      </c>
      <c r="W15" s="248">
        <v>0</v>
      </c>
      <c r="X15" s="262">
        <v>1461.4</v>
      </c>
    </row>
    <row r="16" spans="2:31" s="190" customFormat="1" ht="13.5" customHeight="1" x14ac:dyDescent="0.15">
      <c r="B16" s="172"/>
      <c r="C16" s="163">
        <v>9</v>
      </c>
      <c r="D16" s="178"/>
      <c r="E16" s="211">
        <v>945</v>
      </c>
      <c r="F16" s="211">
        <v>1155</v>
      </c>
      <c r="G16" s="211">
        <v>1009.4417212087457</v>
      </c>
      <c r="H16" s="211">
        <v>1874.5</v>
      </c>
      <c r="I16" s="211">
        <v>1522.5</v>
      </c>
      <c r="J16" s="211">
        <v>1719.9</v>
      </c>
      <c r="K16" s="211">
        <v>1623.7169491525424</v>
      </c>
      <c r="L16" s="211">
        <v>3776</v>
      </c>
      <c r="M16" s="211">
        <v>1995</v>
      </c>
      <c r="N16" s="211">
        <v>2362.5</v>
      </c>
      <c r="O16" s="211">
        <v>2140.7274000000002</v>
      </c>
      <c r="P16" s="211">
        <v>9533.9</v>
      </c>
      <c r="Q16" s="248">
        <v>0</v>
      </c>
      <c r="R16" s="248">
        <v>0</v>
      </c>
      <c r="S16" s="248">
        <v>0</v>
      </c>
      <c r="T16" s="245">
        <v>925.7</v>
      </c>
      <c r="U16" s="248">
        <v>0</v>
      </c>
      <c r="V16" s="248">
        <v>0</v>
      </c>
      <c r="W16" s="248">
        <v>0</v>
      </c>
      <c r="X16" s="262">
        <v>961.8</v>
      </c>
    </row>
    <row r="17" spans="2:24" s="190" customFormat="1" ht="13.5" customHeight="1" x14ac:dyDescent="0.15">
      <c r="B17" s="172"/>
      <c r="C17" s="163">
        <v>10</v>
      </c>
      <c r="D17" s="178"/>
      <c r="E17" s="211">
        <v>997.5</v>
      </c>
      <c r="F17" s="211">
        <v>1155</v>
      </c>
      <c r="G17" s="211">
        <v>1017.6289102784464</v>
      </c>
      <c r="H17" s="211">
        <v>2136.1</v>
      </c>
      <c r="I17" s="211">
        <v>1614.9</v>
      </c>
      <c r="J17" s="211">
        <v>1923.6000000000001</v>
      </c>
      <c r="K17" s="211">
        <v>1709.9858810240967</v>
      </c>
      <c r="L17" s="211">
        <v>6110.2</v>
      </c>
      <c r="M17" s="211">
        <v>2047.5</v>
      </c>
      <c r="N17" s="211">
        <v>2499</v>
      </c>
      <c r="O17" s="211">
        <v>2183.9061613817994</v>
      </c>
      <c r="P17" s="211">
        <v>13309.3</v>
      </c>
      <c r="Q17" s="248">
        <v>0</v>
      </c>
      <c r="R17" s="248">
        <v>0</v>
      </c>
      <c r="S17" s="248">
        <v>0</v>
      </c>
      <c r="T17" s="245">
        <v>795.8</v>
      </c>
      <c r="U17" s="248">
        <v>0</v>
      </c>
      <c r="V17" s="248">
        <v>0</v>
      </c>
      <c r="W17" s="248">
        <v>0</v>
      </c>
      <c r="X17" s="262">
        <v>1017.5</v>
      </c>
    </row>
    <row r="18" spans="2:24" s="190" customFormat="1" ht="13.5" customHeight="1" x14ac:dyDescent="0.15">
      <c r="B18" s="172"/>
      <c r="C18" s="163">
        <v>11</v>
      </c>
      <c r="D18" s="178"/>
      <c r="E18" s="211">
        <v>945</v>
      </c>
      <c r="F18" s="211">
        <v>1050</v>
      </c>
      <c r="G18" s="211">
        <v>1007.04643364368</v>
      </c>
      <c r="H18" s="211">
        <v>3210.8</v>
      </c>
      <c r="I18" s="211">
        <v>1575</v>
      </c>
      <c r="J18" s="211">
        <v>1862.7</v>
      </c>
      <c r="K18" s="211">
        <v>1727.4285952897944</v>
      </c>
      <c r="L18" s="211">
        <v>8603.9</v>
      </c>
      <c r="M18" s="211">
        <v>1995</v>
      </c>
      <c r="N18" s="211">
        <v>2304.75</v>
      </c>
      <c r="O18" s="211">
        <v>2085.9103911346451</v>
      </c>
      <c r="P18" s="211">
        <v>10825.5</v>
      </c>
      <c r="Q18" s="248">
        <v>0</v>
      </c>
      <c r="R18" s="248">
        <v>0</v>
      </c>
      <c r="S18" s="248">
        <v>0</v>
      </c>
      <c r="T18" s="245">
        <v>965.4</v>
      </c>
      <c r="U18" s="248">
        <v>0</v>
      </c>
      <c r="V18" s="248">
        <v>0</v>
      </c>
      <c r="W18" s="248">
        <v>0</v>
      </c>
      <c r="X18" s="262">
        <v>929.7</v>
      </c>
    </row>
    <row r="19" spans="2:24" s="190" customFormat="1" ht="13.5" customHeight="1" x14ac:dyDescent="0.15">
      <c r="B19" s="172"/>
      <c r="C19" s="163">
        <v>12</v>
      </c>
      <c r="D19" s="178"/>
      <c r="E19" s="211">
        <v>945</v>
      </c>
      <c r="F19" s="211">
        <v>1155</v>
      </c>
      <c r="G19" s="211">
        <v>1013.7837202321392</v>
      </c>
      <c r="H19" s="211">
        <v>1654.2</v>
      </c>
      <c r="I19" s="211">
        <v>1554</v>
      </c>
      <c r="J19" s="211">
        <v>1942.5</v>
      </c>
      <c r="K19" s="211">
        <v>1662.4204426303172</v>
      </c>
      <c r="L19" s="211">
        <v>9066.4</v>
      </c>
      <c r="M19" s="211">
        <v>1995</v>
      </c>
      <c r="N19" s="211">
        <v>2205</v>
      </c>
      <c r="O19" s="211">
        <v>2071.6223353293417</v>
      </c>
      <c r="P19" s="211">
        <v>8278.2000000000007</v>
      </c>
      <c r="Q19" s="248">
        <v>0</v>
      </c>
      <c r="R19" s="248">
        <v>0</v>
      </c>
      <c r="S19" s="248">
        <v>0</v>
      </c>
      <c r="T19" s="245">
        <v>727.6</v>
      </c>
      <c r="U19" s="248">
        <v>0</v>
      </c>
      <c r="V19" s="248">
        <v>0</v>
      </c>
      <c r="W19" s="248">
        <v>0</v>
      </c>
      <c r="X19" s="262">
        <v>1554.5</v>
      </c>
    </row>
    <row r="20" spans="2:24" s="190" customFormat="1" ht="13.5" customHeight="1" x14ac:dyDescent="0.15">
      <c r="B20" s="172" t="s">
        <v>390</v>
      </c>
      <c r="C20" s="163">
        <v>1</v>
      </c>
      <c r="D20" s="178" t="s">
        <v>389</v>
      </c>
      <c r="E20" s="211">
        <v>945</v>
      </c>
      <c r="F20" s="211">
        <v>1155</v>
      </c>
      <c r="G20" s="211">
        <v>1032.8250394252673</v>
      </c>
      <c r="H20" s="211">
        <v>1514.6</v>
      </c>
      <c r="I20" s="211">
        <v>1522.5</v>
      </c>
      <c r="J20" s="211">
        <v>1831.2</v>
      </c>
      <c r="K20" s="211">
        <v>1627.5432190309011</v>
      </c>
      <c r="L20" s="211">
        <v>8332</v>
      </c>
      <c r="M20" s="211">
        <v>1995</v>
      </c>
      <c r="N20" s="211">
        <v>2205</v>
      </c>
      <c r="O20" s="211">
        <v>2078.74540567228</v>
      </c>
      <c r="P20" s="211">
        <v>5133</v>
      </c>
      <c r="Q20" s="248">
        <v>0</v>
      </c>
      <c r="R20" s="248">
        <v>0</v>
      </c>
      <c r="S20" s="248">
        <v>0</v>
      </c>
      <c r="T20" s="245">
        <v>475.6</v>
      </c>
      <c r="U20" s="248">
        <v>0</v>
      </c>
      <c r="V20" s="248">
        <v>0</v>
      </c>
      <c r="W20" s="248">
        <v>0</v>
      </c>
      <c r="X20" s="262">
        <v>840.2</v>
      </c>
    </row>
    <row r="21" spans="2:24" s="190" customFormat="1" ht="13.5" customHeight="1" x14ac:dyDescent="0.15">
      <c r="B21" s="172"/>
      <c r="C21" s="163">
        <v>2</v>
      </c>
      <c r="D21" s="178"/>
      <c r="E21" s="211">
        <v>787.5</v>
      </c>
      <c r="F21" s="211">
        <v>1056.3</v>
      </c>
      <c r="G21" s="211">
        <v>922.10746885874278</v>
      </c>
      <c r="H21" s="211">
        <v>2340.6</v>
      </c>
      <c r="I21" s="211">
        <v>1518.3</v>
      </c>
      <c r="J21" s="211">
        <v>1768.2</v>
      </c>
      <c r="K21" s="211">
        <v>1671.8847815168258</v>
      </c>
      <c r="L21" s="211">
        <v>8524.4</v>
      </c>
      <c r="M21" s="211">
        <v>1680</v>
      </c>
      <c r="N21" s="211">
        <v>2205</v>
      </c>
      <c r="O21" s="211">
        <v>2015.3744631003517</v>
      </c>
      <c r="P21" s="211">
        <v>4731.5</v>
      </c>
      <c r="Q21" s="248">
        <v>0</v>
      </c>
      <c r="R21" s="248">
        <v>0</v>
      </c>
      <c r="S21" s="248">
        <v>0</v>
      </c>
      <c r="T21" s="245">
        <v>1266.3</v>
      </c>
      <c r="U21" s="248">
        <v>0</v>
      </c>
      <c r="V21" s="248">
        <v>0</v>
      </c>
      <c r="W21" s="248">
        <v>0</v>
      </c>
      <c r="X21" s="262">
        <v>1046.0999999999999</v>
      </c>
    </row>
    <row r="22" spans="2:24" s="190" customFormat="1" ht="13.5" customHeight="1" x14ac:dyDescent="0.15">
      <c r="B22" s="172"/>
      <c r="C22" s="163">
        <v>3</v>
      </c>
      <c r="D22" s="178"/>
      <c r="E22" s="211">
        <v>735</v>
      </c>
      <c r="F22" s="211">
        <v>1155</v>
      </c>
      <c r="G22" s="211">
        <v>937.78634850166463</v>
      </c>
      <c r="H22" s="211">
        <v>1987.6</v>
      </c>
      <c r="I22" s="211">
        <v>1496.25</v>
      </c>
      <c r="J22" s="211">
        <v>1795.5</v>
      </c>
      <c r="K22" s="211">
        <v>1690.0603572457508</v>
      </c>
      <c r="L22" s="211">
        <v>8574.5</v>
      </c>
      <c r="M22" s="211">
        <v>1732.5</v>
      </c>
      <c r="N22" s="211">
        <v>2257.5</v>
      </c>
      <c r="O22" s="211">
        <v>2031.9841872669519</v>
      </c>
      <c r="P22" s="211">
        <v>4587.8999999999996</v>
      </c>
      <c r="Q22" s="248">
        <v>0</v>
      </c>
      <c r="R22" s="248">
        <v>0</v>
      </c>
      <c r="S22" s="248">
        <v>0</v>
      </c>
      <c r="T22" s="245">
        <v>0</v>
      </c>
      <c r="U22" s="248">
        <v>0</v>
      </c>
      <c r="V22" s="248">
        <v>0</v>
      </c>
      <c r="W22" s="248">
        <v>0</v>
      </c>
      <c r="X22" s="262">
        <v>0</v>
      </c>
    </row>
    <row r="23" spans="2:24" s="190" customFormat="1" ht="13.5" customHeight="1" x14ac:dyDescent="0.15">
      <c r="B23" s="172"/>
      <c r="C23" s="163">
        <v>4</v>
      </c>
      <c r="D23" s="178"/>
      <c r="E23" s="211">
        <v>840</v>
      </c>
      <c r="F23" s="211">
        <v>1155</v>
      </c>
      <c r="G23" s="211">
        <v>939.23269271607512</v>
      </c>
      <c r="H23" s="211">
        <v>3324.8</v>
      </c>
      <c r="I23" s="211">
        <v>1585.5</v>
      </c>
      <c r="J23" s="211">
        <v>1585.5</v>
      </c>
      <c r="K23" s="211">
        <v>1585.5</v>
      </c>
      <c r="L23" s="211">
        <v>6217.5</v>
      </c>
      <c r="M23" s="211">
        <v>1792.3500000000001</v>
      </c>
      <c r="N23" s="211">
        <v>2257.5</v>
      </c>
      <c r="O23" s="211">
        <v>2023.8062744029783</v>
      </c>
      <c r="P23" s="211">
        <v>5409.4</v>
      </c>
      <c r="Q23" s="248">
        <v>0</v>
      </c>
      <c r="R23" s="248">
        <v>0</v>
      </c>
      <c r="S23" s="248">
        <v>0</v>
      </c>
      <c r="T23" s="245">
        <v>3867.6</v>
      </c>
      <c r="U23" s="248">
        <v>0</v>
      </c>
      <c r="V23" s="248">
        <v>0</v>
      </c>
      <c r="W23" s="248">
        <v>0</v>
      </c>
      <c r="X23" s="262">
        <v>3487.2</v>
      </c>
    </row>
    <row r="24" spans="2:24" s="190" customFormat="1" ht="13.5" customHeight="1" x14ac:dyDescent="0.15">
      <c r="B24" s="172"/>
      <c r="C24" s="163">
        <v>5</v>
      </c>
      <c r="D24" s="178"/>
      <c r="E24" s="211">
        <v>840</v>
      </c>
      <c r="F24" s="211">
        <v>1155</v>
      </c>
      <c r="G24" s="211">
        <v>931.53317266798945</v>
      </c>
      <c r="H24" s="211">
        <v>2853.5</v>
      </c>
      <c r="I24" s="211">
        <v>1312.5</v>
      </c>
      <c r="J24" s="211">
        <v>1795.5</v>
      </c>
      <c r="K24" s="211">
        <v>1604.2923492002312</v>
      </c>
      <c r="L24" s="211">
        <v>7203.5</v>
      </c>
      <c r="M24" s="211">
        <v>1785</v>
      </c>
      <c r="N24" s="211">
        <v>2257.5</v>
      </c>
      <c r="O24" s="211">
        <v>1997.5232004865486</v>
      </c>
      <c r="P24" s="211">
        <v>9120.4</v>
      </c>
      <c r="Q24" s="248">
        <v>0</v>
      </c>
      <c r="R24" s="248">
        <v>0</v>
      </c>
      <c r="S24" s="248">
        <v>0</v>
      </c>
      <c r="T24" s="245">
        <v>3402.9</v>
      </c>
      <c r="U24" s="248">
        <v>0</v>
      </c>
      <c r="V24" s="248">
        <v>0</v>
      </c>
      <c r="W24" s="248">
        <v>0</v>
      </c>
      <c r="X24" s="262">
        <v>4247.1000000000004</v>
      </c>
    </row>
    <row r="25" spans="2:24" s="190" customFormat="1" ht="13.5" customHeight="1" x14ac:dyDescent="0.15">
      <c r="B25" s="165"/>
      <c r="C25" s="169">
        <v>6</v>
      </c>
      <c r="D25" s="179"/>
      <c r="E25" s="177">
        <v>840</v>
      </c>
      <c r="F25" s="177">
        <v>1155</v>
      </c>
      <c r="G25" s="177">
        <v>921.83982310430406</v>
      </c>
      <c r="H25" s="177">
        <v>3513</v>
      </c>
      <c r="I25" s="177">
        <v>1480.5</v>
      </c>
      <c r="J25" s="177">
        <v>1941.45</v>
      </c>
      <c r="K25" s="177">
        <v>1778.6428571428573</v>
      </c>
      <c r="L25" s="177">
        <v>4738.7</v>
      </c>
      <c r="M25" s="177">
        <v>1890</v>
      </c>
      <c r="N25" s="177">
        <v>2205</v>
      </c>
      <c r="O25" s="177">
        <v>2000.6370371497244</v>
      </c>
      <c r="P25" s="177">
        <v>7185.9</v>
      </c>
      <c r="Q25" s="250">
        <v>0</v>
      </c>
      <c r="R25" s="250">
        <v>0</v>
      </c>
      <c r="S25" s="250">
        <v>0</v>
      </c>
      <c r="T25" s="258">
        <v>2799.6</v>
      </c>
      <c r="U25" s="250">
        <v>0</v>
      </c>
      <c r="V25" s="250">
        <v>0</v>
      </c>
      <c r="W25" s="250">
        <v>0</v>
      </c>
      <c r="X25" s="479">
        <v>3736.2</v>
      </c>
    </row>
    <row r="26" spans="2:24" ht="8.25" customHeight="1" x14ac:dyDescent="0.15"/>
    <row r="27" spans="2:24" x14ac:dyDescent="0.15">
      <c r="B27" s="150"/>
      <c r="X27" s="485"/>
    </row>
    <row r="28" spans="2:24" x14ac:dyDescent="0.15">
      <c r="B28" s="188"/>
      <c r="X28" s="485"/>
    </row>
    <row r="29" spans="2:24" x14ac:dyDescent="0.15">
      <c r="X29" s="189"/>
    </row>
    <row r="30" spans="2:24" x14ac:dyDescent="0.15">
      <c r="X30" s="189"/>
    </row>
    <row r="31" spans="2:24" x14ac:dyDescent="0.15">
      <c r="X31" s="189"/>
    </row>
    <row r="32" spans="2:24" x14ac:dyDescent="0.15">
      <c r="X32" s="148"/>
    </row>
  </sheetData>
  <mergeCells count="5">
    <mergeCell ref="E6:H6"/>
    <mergeCell ref="I6:L6"/>
    <mergeCell ref="M6:P6"/>
    <mergeCell ref="Q6:T6"/>
    <mergeCell ref="U6:X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9.875" style="35" customWidth="1"/>
    <col min="16" max="16" width="11.5" style="35" customWidth="1"/>
    <col min="17" max="16384" width="9" style="35"/>
  </cols>
  <sheetData>
    <row r="1" spans="1:35" s="19" customFormat="1" ht="19.5" customHeight="1" x14ac:dyDescent="0.15">
      <c r="A1" s="99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 s="26" customFormat="1" ht="15" customHeight="1" x14ac:dyDescent="0.15">
      <c r="A2" s="21"/>
      <c r="B2" s="21"/>
      <c r="C2" s="22" t="s">
        <v>73</v>
      </c>
      <c r="D2" s="23" t="s">
        <v>74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</row>
    <row r="3" spans="1:35" s="103" customFormat="1" ht="13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5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5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5" ht="18.75" customHeight="1" x14ac:dyDescent="0.15">
      <c r="A6" s="42"/>
      <c r="B6" s="43"/>
      <c r="C6" s="44"/>
      <c r="D6" s="127" t="s">
        <v>55</v>
      </c>
      <c r="E6" s="12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5" ht="16.5" customHeight="1" x14ac:dyDescent="0.15">
      <c r="A7" s="48" t="s">
        <v>0</v>
      </c>
      <c r="B7" s="49">
        <v>20</v>
      </c>
      <c r="C7" s="50" t="s">
        <v>1</v>
      </c>
      <c r="D7" s="128">
        <v>1665167.2600000002</v>
      </c>
      <c r="E7" s="109">
        <v>4661587</v>
      </c>
      <c r="F7" s="51">
        <v>6731551.2999999998</v>
      </c>
      <c r="G7" s="52">
        <v>3273030.3</v>
      </c>
      <c r="H7" s="51">
        <v>16331335.859999999</v>
      </c>
      <c r="I7" s="51">
        <v>3731510.3</v>
      </c>
      <c r="J7" s="51">
        <v>20062846.16</v>
      </c>
      <c r="K7" s="51">
        <v>35724847</v>
      </c>
      <c r="L7" s="51">
        <v>1260430.6000000001</v>
      </c>
      <c r="M7" s="51">
        <v>36985277.600000001</v>
      </c>
      <c r="N7" s="51">
        <v>6972958</v>
      </c>
      <c r="O7" s="51">
        <v>43958235.600000001</v>
      </c>
      <c r="P7" s="51">
        <v>64021081.760000005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16.5" customHeight="1" x14ac:dyDescent="0.15">
      <c r="A8" s="53" t="s">
        <v>60</v>
      </c>
      <c r="B8" s="49">
        <v>21</v>
      </c>
      <c r="C8" s="54" t="s">
        <v>60</v>
      </c>
      <c r="D8" s="51">
        <v>1718253</v>
      </c>
      <c r="E8" s="109">
        <v>4858935</v>
      </c>
      <c r="F8" s="51">
        <v>6082361</v>
      </c>
      <c r="G8" s="52">
        <v>3817475</v>
      </c>
      <c r="H8" s="51">
        <v>16477024</v>
      </c>
      <c r="I8" s="51">
        <v>2813901</v>
      </c>
      <c r="J8" s="51">
        <v>19290925</v>
      </c>
      <c r="K8" s="51">
        <v>37298389</v>
      </c>
      <c r="L8" s="51">
        <v>1321980</v>
      </c>
      <c r="M8" s="51">
        <v>38620369</v>
      </c>
      <c r="N8" s="51">
        <v>6638355</v>
      </c>
      <c r="O8" s="51">
        <v>45258724</v>
      </c>
      <c r="P8" s="51">
        <v>64549649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6.5" customHeight="1" x14ac:dyDescent="0.15">
      <c r="A9" s="53" t="s">
        <v>60</v>
      </c>
      <c r="B9" s="49">
        <v>22</v>
      </c>
      <c r="C9" s="54" t="s">
        <v>60</v>
      </c>
      <c r="D9" s="51">
        <v>1723921</v>
      </c>
      <c r="E9" s="52">
        <v>5125333</v>
      </c>
      <c r="F9" s="51">
        <v>5881902</v>
      </c>
      <c r="G9" s="51">
        <v>4003561</v>
      </c>
      <c r="H9" s="51">
        <v>16734718</v>
      </c>
      <c r="I9" s="51">
        <v>2690132</v>
      </c>
      <c r="J9" s="51">
        <v>19424850</v>
      </c>
      <c r="K9" s="51">
        <v>36280089</v>
      </c>
      <c r="L9" s="51">
        <v>1110333</v>
      </c>
      <c r="M9" s="51">
        <v>37390421</v>
      </c>
      <c r="N9" s="51">
        <v>7103879</v>
      </c>
      <c r="O9" s="51">
        <v>44494300</v>
      </c>
      <c r="P9" s="52">
        <v>63929150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ht="16.5" customHeight="1" x14ac:dyDescent="0.15">
      <c r="A10" s="55" t="s">
        <v>60</v>
      </c>
      <c r="B10" s="56">
        <v>23</v>
      </c>
      <c r="C10" s="57" t="s">
        <v>60</v>
      </c>
      <c r="D10" s="59">
        <v>1790197</v>
      </c>
      <c r="E10" s="59">
        <v>4970249</v>
      </c>
      <c r="F10" s="59">
        <v>6438159</v>
      </c>
      <c r="G10" s="59">
        <v>3355828</v>
      </c>
      <c r="H10" s="59">
        <v>16554433</v>
      </c>
      <c r="I10" s="59">
        <v>2104917</v>
      </c>
      <c r="J10" s="59">
        <v>18659350</v>
      </c>
      <c r="K10" s="59">
        <v>37686559</v>
      </c>
      <c r="L10" s="59">
        <v>1076512</v>
      </c>
      <c r="M10" s="59">
        <v>38763071</v>
      </c>
      <c r="N10" s="59">
        <v>7795004</v>
      </c>
      <c r="O10" s="59">
        <v>46558075</v>
      </c>
      <c r="P10" s="58">
        <v>65217425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1:35" ht="16.5" customHeight="1" x14ac:dyDescent="0.15">
      <c r="A11" s="53" t="s">
        <v>506</v>
      </c>
      <c r="B11" s="49">
        <v>11</v>
      </c>
      <c r="C11" s="60" t="s">
        <v>61</v>
      </c>
      <c r="D11" s="117">
        <v>161838</v>
      </c>
      <c r="E11" s="52">
        <v>406508</v>
      </c>
      <c r="F11" s="51">
        <v>674635</v>
      </c>
      <c r="G11" s="51">
        <v>416207</v>
      </c>
      <c r="H11" s="51">
        <f t="shared" ref="H11:H25" si="0">SUM(D11:G11)</f>
        <v>1659188</v>
      </c>
      <c r="I11" s="51">
        <v>260970</v>
      </c>
      <c r="J11" s="51">
        <f t="shared" ref="J11:J25" si="1">H11+I11</f>
        <v>1920158</v>
      </c>
      <c r="K11" s="51">
        <v>3770937</v>
      </c>
      <c r="L11" s="51">
        <v>102807</v>
      </c>
      <c r="M11" s="51">
        <f t="shared" ref="M11:M25" si="2">K11+L11</f>
        <v>3873744</v>
      </c>
      <c r="N11" s="51">
        <v>755087</v>
      </c>
      <c r="O11" s="51">
        <f t="shared" ref="O11:O25" si="3">M11+N11</f>
        <v>4628831</v>
      </c>
      <c r="P11" s="51">
        <f t="shared" ref="P11:P25" si="4">J11+O11</f>
        <v>6548989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6.5" customHeight="1" x14ac:dyDescent="0.15">
      <c r="A12" s="90"/>
      <c r="B12" s="66">
        <v>12</v>
      </c>
      <c r="C12" s="67"/>
      <c r="D12" s="121">
        <v>218873</v>
      </c>
      <c r="E12" s="93">
        <v>613047</v>
      </c>
      <c r="F12" s="94">
        <v>514185</v>
      </c>
      <c r="G12" s="94">
        <v>316776</v>
      </c>
      <c r="H12" s="94">
        <f t="shared" si="0"/>
        <v>1662881</v>
      </c>
      <c r="I12" s="94">
        <v>243481</v>
      </c>
      <c r="J12" s="94">
        <f t="shared" si="1"/>
        <v>1906362</v>
      </c>
      <c r="K12" s="94">
        <v>3420528</v>
      </c>
      <c r="L12" s="94">
        <v>92794</v>
      </c>
      <c r="M12" s="94">
        <f t="shared" si="2"/>
        <v>3513322</v>
      </c>
      <c r="N12" s="94">
        <v>633407</v>
      </c>
      <c r="O12" s="94">
        <f t="shared" si="3"/>
        <v>4146729</v>
      </c>
      <c r="P12" s="94">
        <f t="shared" si="4"/>
        <v>6053091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6.5" customHeight="1" x14ac:dyDescent="0.15">
      <c r="A13" s="104" t="s">
        <v>69</v>
      </c>
      <c r="B13" s="49">
        <v>1</v>
      </c>
      <c r="C13" s="54" t="s">
        <v>70</v>
      </c>
      <c r="D13" s="129">
        <v>193558</v>
      </c>
      <c r="E13" s="52">
        <v>484182</v>
      </c>
      <c r="F13" s="51">
        <v>506094</v>
      </c>
      <c r="G13" s="51">
        <v>392037</v>
      </c>
      <c r="H13" s="51">
        <f t="shared" si="0"/>
        <v>1575871</v>
      </c>
      <c r="I13" s="51">
        <v>202866</v>
      </c>
      <c r="J13" s="51">
        <f t="shared" si="1"/>
        <v>1778737</v>
      </c>
      <c r="K13" s="51">
        <v>3295753</v>
      </c>
      <c r="L13" s="51">
        <v>122893</v>
      </c>
      <c r="M13" s="51">
        <f t="shared" si="2"/>
        <v>3418646</v>
      </c>
      <c r="N13" s="51">
        <v>733964</v>
      </c>
      <c r="O13" s="51">
        <f t="shared" si="3"/>
        <v>4152610</v>
      </c>
      <c r="P13" s="51">
        <f t="shared" si="4"/>
        <v>5931347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6.5" customHeight="1" x14ac:dyDescent="0.15">
      <c r="A14" s="53"/>
      <c r="B14" s="49">
        <v>2</v>
      </c>
      <c r="C14" s="54"/>
      <c r="D14" s="117">
        <v>113770</v>
      </c>
      <c r="E14" s="52">
        <v>377168</v>
      </c>
      <c r="F14" s="51">
        <v>535325</v>
      </c>
      <c r="G14" s="51">
        <v>303562</v>
      </c>
      <c r="H14" s="51">
        <f t="shared" si="0"/>
        <v>1329825</v>
      </c>
      <c r="I14" s="51">
        <v>170861</v>
      </c>
      <c r="J14" s="51">
        <f t="shared" si="1"/>
        <v>1500686</v>
      </c>
      <c r="K14" s="51">
        <v>3400045</v>
      </c>
      <c r="L14" s="51">
        <v>94745</v>
      </c>
      <c r="M14" s="51">
        <f t="shared" si="2"/>
        <v>3494790</v>
      </c>
      <c r="N14" s="51">
        <v>635982</v>
      </c>
      <c r="O14" s="51">
        <f t="shared" si="3"/>
        <v>4130772</v>
      </c>
      <c r="P14" s="51">
        <f t="shared" si="4"/>
        <v>5631458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1:35" ht="16.5" customHeight="1" x14ac:dyDescent="0.15">
      <c r="A15" s="105"/>
      <c r="B15" s="49">
        <v>3</v>
      </c>
      <c r="C15" s="54"/>
      <c r="D15" s="117">
        <v>132819</v>
      </c>
      <c r="E15" s="52">
        <v>452886</v>
      </c>
      <c r="F15" s="51">
        <v>530524</v>
      </c>
      <c r="G15" s="51">
        <v>292497</v>
      </c>
      <c r="H15" s="51">
        <f t="shared" si="0"/>
        <v>1408726</v>
      </c>
      <c r="I15" s="51">
        <v>193044</v>
      </c>
      <c r="J15" s="51">
        <f t="shared" si="1"/>
        <v>1601770</v>
      </c>
      <c r="K15" s="51">
        <v>3369680</v>
      </c>
      <c r="L15" s="51">
        <v>125663</v>
      </c>
      <c r="M15" s="51">
        <f t="shared" si="2"/>
        <v>3495343</v>
      </c>
      <c r="N15" s="51">
        <v>664041</v>
      </c>
      <c r="O15" s="51">
        <f t="shared" si="3"/>
        <v>4159384</v>
      </c>
      <c r="P15" s="51">
        <f t="shared" si="4"/>
        <v>5761154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6.5" customHeight="1" x14ac:dyDescent="0.15">
      <c r="A16" s="105"/>
      <c r="B16" s="49">
        <v>4</v>
      </c>
      <c r="C16" s="54"/>
      <c r="D16" s="117">
        <v>130508</v>
      </c>
      <c r="E16" s="52">
        <v>395607</v>
      </c>
      <c r="F16" s="51">
        <v>628570</v>
      </c>
      <c r="G16" s="51">
        <v>296564</v>
      </c>
      <c r="H16" s="51">
        <f t="shared" si="0"/>
        <v>1451249</v>
      </c>
      <c r="I16" s="51">
        <v>163356</v>
      </c>
      <c r="J16" s="51">
        <f t="shared" si="1"/>
        <v>1614605</v>
      </c>
      <c r="K16" s="51">
        <v>2873733</v>
      </c>
      <c r="L16" s="51">
        <v>81784</v>
      </c>
      <c r="M16" s="51">
        <f t="shared" si="2"/>
        <v>2955517</v>
      </c>
      <c r="N16" s="51">
        <v>702892</v>
      </c>
      <c r="O16" s="51">
        <f t="shared" si="3"/>
        <v>3658409</v>
      </c>
      <c r="P16" s="51">
        <f t="shared" si="4"/>
        <v>5273014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6.5" customHeight="1" x14ac:dyDescent="0.15">
      <c r="A17" s="53"/>
      <c r="B17" s="49">
        <v>5</v>
      </c>
      <c r="C17" s="54"/>
      <c r="D17" s="117">
        <v>110378</v>
      </c>
      <c r="E17" s="52">
        <v>396218</v>
      </c>
      <c r="F17" s="51">
        <v>721785</v>
      </c>
      <c r="G17" s="51">
        <v>352892</v>
      </c>
      <c r="H17" s="51">
        <f t="shared" si="0"/>
        <v>1581273</v>
      </c>
      <c r="I17" s="51">
        <v>178115</v>
      </c>
      <c r="J17" s="51">
        <f t="shared" si="1"/>
        <v>1759388</v>
      </c>
      <c r="K17" s="51">
        <v>3117103</v>
      </c>
      <c r="L17" s="51">
        <v>87712</v>
      </c>
      <c r="M17" s="51">
        <f t="shared" si="2"/>
        <v>3204815</v>
      </c>
      <c r="N17" s="51">
        <v>37117</v>
      </c>
      <c r="O17" s="51">
        <f t="shared" si="3"/>
        <v>3241932</v>
      </c>
      <c r="P17" s="52">
        <f t="shared" si="4"/>
        <v>5001320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16.5" customHeight="1" x14ac:dyDescent="0.15">
      <c r="A18" s="53"/>
      <c r="B18" s="49">
        <v>6</v>
      </c>
      <c r="C18" s="54"/>
      <c r="D18" s="117">
        <v>133521</v>
      </c>
      <c r="E18" s="52">
        <v>375619</v>
      </c>
      <c r="F18" s="51">
        <v>431238</v>
      </c>
      <c r="G18" s="51">
        <v>279228</v>
      </c>
      <c r="H18" s="51">
        <f t="shared" si="0"/>
        <v>1219606</v>
      </c>
      <c r="I18" s="51">
        <v>166569</v>
      </c>
      <c r="J18" s="51">
        <f t="shared" si="1"/>
        <v>1386175</v>
      </c>
      <c r="K18" s="51">
        <v>3056414</v>
      </c>
      <c r="L18" s="51">
        <v>101573</v>
      </c>
      <c r="M18" s="51">
        <f t="shared" si="2"/>
        <v>3157987</v>
      </c>
      <c r="N18" s="51">
        <v>768824</v>
      </c>
      <c r="O18" s="51">
        <f t="shared" si="3"/>
        <v>3926811</v>
      </c>
      <c r="P18" s="51">
        <f t="shared" si="4"/>
        <v>5312986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6.5" customHeight="1" x14ac:dyDescent="0.15">
      <c r="A19" s="53"/>
      <c r="B19" s="49">
        <v>7</v>
      </c>
      <c r="C19" s="54"/>
      <c r="D19" s="117">
        <v>142500</v>
      </c>
      <c r="E19" s="52">
        <v>347947</v>
      </c>
      <c r="F19" s="51">
        <v>467521</v>
      </c>
      <c r="G19" s="51">
        <v>251028</v>
      </c>
      <c r="H19" s="51">
        <f t="shared" si="0"/>
        <v>1208996</v>
      </c>
      <c r="I19" s="51">
        <v>157129</v>
      </c>
      <c r="J19" s="51">
        <f t="shared" si="1"/>
        <v>1366125</v>
      </c>
      <c r="K19" s="51">
        <v>2786223</v>
      </c>
      <c r="L19" s="51">
        <v>100664</v>
      </c>
      <c r="M19" s="51">
        <f t="shared" si="2"/>
        <v>2886887</v>
      </c>
      <c r="N19" s="51">
        <v>638639</v>
      </c>
      <c r="O19" s="51">
        <f t="shared" si="3"/>
        <v>3525526</v>
      </c>
      <c r="P19" s="52">
        <f t="shared" si="4"/>
        <v>4891651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6.5" customHeight="1" x14ac:dyDescent="0.15">
      <c r="A20" s="53"/>
      <c r="B20" s="49">
        <v>8</v>
      </c>
      <c r="C20" s="54"/>
      <c r="D20" s="117">
        <v>160227</v>
      </c>
      <c r="E20" s="52">
        <v>471909</v>
      </c>
      <c r="F20" s="51">
        <v>553137</v>
      </c>
      <c r="G20" s="51">
        <v>261532</v>
      </c>
      <c r="H20" s="51">
        <f t="shared" si="0"/>
        <v>1446805</v>
      </c>
      <c r="I20" s="51">
        <v>216576</v>
      </c>
      <c r="J20" s="51">
        <f t="shared" si="1"/>
        <v>1663381</v>
      </c>
      <c r="K20" s="51">
        <v>3005311</v>
      </c>
      <c r="L20" s="51">
        <v>85950</v>
      </c>
      <c r="M20" s="51">
        <f t="shared" si="2"/>
        <v>3091261</v>
      </c>
      <c r="N20" s="51">
        <v>742566</v>
      </c>
      <c r="O20" s="51">
        <f t="shared" si="3"/>
        <v>3833827</v>
      </c>
      <c r="P20" s="52">
        <f t="shared" si="4"/>
        <v>5497208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6.5" customHeight="1" x14ac:dyDescent="0.15">
      <c r="A21" s="53"/>
      <c r="B21" s="49">
        <v>9</v>
      </c>
      <c r="C21" s="54"/>
      <c r="D21" s="117">
        <v>132869</v>
      </c>
      <c r="E21" s="52">
        <v>348983</v>
      </c>
      <c r="F21" s="51">
        <v>477845</v>
      </c>
      <c r="G21" s="51">
        <v>215062</v>
      </c>
      <c r="H21" s="51">
        <f t="shared" si="0"/>
        <v>1174759</v>
      </c>
      <c r="I21" s="51">
        <v>177291</v>
      </c>
      <c r="J21" s="51">
        <f t="shared" si="1"/>
        <v>1352050</v>
      </c>
      <c r="K21" s="51">
        <v>3068266</v>
      </c>
      <c r="L21" s="51">
        <v>66237</v>
      </c>
      <c r="M21" s="51">
        <f t="shared" si="2"/>
        <v>3134503</v>
      </c>
      <c r="N21" s="51">
        <v>711256</v>
      </c>
      <c r="O21" s="51">
        <f t="shared" si="3"/>
        <v>3845759</v>
      </c>
      <c r="P21" s="52">
        <f t="shared" si="4"/>
        <v>5197809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6.5" customHeight="1" x14ac:dyDescent="0.15">
      <c r="A22" s="53"/>
      <c r="B22" s="49">
        <v>10</v>
      </c>
      <c r="C22" s="54"/>
      <c r="D22" s="117">
        <v>148319</v>
      </c>
      <c r="E22" s="52">
        <v>344656</v>
      </c>
      <c r="F22" s="51">
        <v>462533</v>
      </c>
      <c r="G22" s="51">
        <v>229254</v>
      </c>
      <c r="H22" s="51">
        <f t="shared" si="0"/>
        <v>1184762</v>
      </c>
      <c r="I22" s="51">
        <v>179770</v>
      </c>
      <c r="J22" s="51">
        <f t="shared" si="1"/>
        <v>1364532</v>
      </c>
      <c r="K22" s="51">
        <v>3150924</v>
      </c>
      <c r="L22" s="51">
        <v>64651</v>
      </c>
      <c r="M22" s="51">
        <f t="shared" si="2"/>
        <v>3215575</v>
      </c>
      <c r="N22" s="51">
        <v>737634</v>
      </c>
      <c r="O22" s="51">
        <f t="shared" si="3"/>
        <v>3953209</v>
      </c>
      <c r="P22" s="52">
        <f t="shared" si="4"/>
        <v>5317741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6.5" customHeight="1" x14ac:dyDescent="0.15">
      <c r="A23" s="53"/>
      <c r="B23" s="49">
        <v>11</v>
      </c>
      <c r="C23" s="54"/>
      <c r="D23" s="117">
        <v>137592</v>
      </c>
      <c r="E23" s="52">
        <v>464440</v>
      </c>
      <c r="F23" s="51">
        <v>538515</v>
      </c>
      <c r="G23" s="51">
        <v>219287</v>
      </c>
      <c r="H23" s="51">
        <f t="shared" si="0"/>
        <v>1359834</v>
      </c>
      <c r="I23" s="51">
        <v>163449</v>
      </c>
      <c r="J23" s="51">
        <f t="shared" si="1"/>
        <v>1523283</v>
      </c>
      <c r="K23" s="51">
        <v>3217143</v>
      </c>
      <c r="L23" s="51">
        <v>71832</v>
      </c>
      <c r="M23" s="51">
        <f t="shared" si="2"/>
        <v>3288975</v>
      </c>
      <c r="N23" s="51">
        <v>697252</v>
      </c>
      <c r="O23" s="51">
        <f t="shared" si="3"/>
        <v>3986227</v>
      </c>
      <c r="P23" s="52">
        <f t="shared" si="4"/>
        <v>5509510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6.5" customHeight="1" x14ac:dyDescent="0.15">
      <c r="A24" s="53"/>
      <c r="B24" s="49">
        <v>12</v>
      </c>
      <c r="C24" s="54"/>
      <c r="D24" s="117">
        <v>254136</v>
      </c>
      <c r="E24" s="52">
        <v>510634</v>
      </c>
      <c r="F24" s="51">
        <v>585072</v>
      </c>
      <c r="G24" s="51">
        <v>262885</v>
      </c>
      <c r="H24" s="51">
        <f t="shared" si="0"/>
        <v>1612727</v>
      </c>
      <c r="I24" s="51">
        <v>135891</v>
      </c>
      <c r="J24" s="51">
        <f t="shared" si="1"/>
        <v>1748618</v>
      </c>
      <c r="K24" s="51">
        <v>3345964</v>
      </c>
      <c r="L24" s="51">
        <v>72808</v>
      </c>
      <c r="M24" s="51">
        <f t="shared" si="2"/>
        <v>3418772</v>
      </c>
      <c r="N24" s="51">
        <v>724837</v>
      </c>
      <c r="O24" s="51">
        <f t="shared" si="3"/>
        <v>4143609</v>
      </c>
      <c r="P24" s="52">
        <f t="shared" si="4"/>
        <v>5892227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6.5" customHeight="1" x14ac:dyDescent="0.15">
      <c r="A25" s="53" t="s">
        <v>80</v>
      </c>
      <c r="B25" s="49">
        <v>1</v>
      </c>
      <c r="C25" s="60" t="s">
        <v>61</v>
      </c>
      <c r="D25" s="117">
        <v>170492.9</v>
      </c>
      <c r="E25" s="51">
        <v>413760.19999999995</v>
      </c>
      <c r="F25" s="51">
        <v>618990.80000000005</v>
      </c>
      <c r="G25" s="51">
        <v>280338.8</v>
      </c>
      <c r="H25" s="51">
        <f t="shared" si="0"/>
        <v>1483582.7</v>
      </c>
      <c r="I25" s="51">
        <v>136368.70000000001</v>
      </c>
      <c r="J25" s="51">
        <f t="shared" si="1"/>
        <v>1619951.4</v>
      </c>
      <c r="K25" s="51">
        <v>3217401.7</v>
      </c>
      <c r="L25" s="51">
        <v>59553.500000000007</v>
      </c>
      <c r="M25" s="51">
        <f t="shared" si="2"/>
        <v>3276955.2</v>
      </c>
      <c r="N25" s="51">
        <v>691505.50000000012</v>
      </c>
      <c r="O25" s="51">
        <f t="shared" si="3"/>
        <v>3968460.7</v>
      </c>
      <c r="P25" s="52">
        <f t="shared" si="4"/>
        <v>5588412.0999999996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6.5" customHeight="1" x14ac:dyDescent="0.15">
      <c r="A26" s="53"/>
      <c r="B26" s="49">
        <v>2</v>
      </c>
      <c r="C26" s="60"/>
      <c r="D26" s="117">
        <v>122335.3</v>
      </c>
      <c r="E26" s="51">
        <v>401502.89999999997</v>
      </c>
      <c r="F26" s="51">
        <v>516696.9</v>
      </c>
      <c r="G26" s="51">
        <v>204691.8</v>
      </c>
      <c r="H26" s="51">
        <f>SUM(D26:G26)</f>
        <v>1245226.8999999999</v>
      </c>
      <c r="I26" s="51">
        <v>73807.900000000009</v>
      </c>
      <c r="J26" s="51">
        <f>H26+I26</f>
        <v>1319034.7999999998</v>
      </c>
      <c r="K26" s="51">
        <v>3135471.9999999995</v>
      </c>
      <c r="L26" s="51">
        <v>89158.2</v>
      </c>
      <c r="M26" s="51">
        <f>K26+L26</f>
        <v>3224630.1999999997</v>
      </c>
      <c r="N26" s="51">
        <v>624831</v>
      </c>
      <c r="O26" s="51">
        <f>M26+N26</f>
        <v>3849461.1999999997</v>
      </c>
      <c r="P26" s="52">
        <f>J26+O26</f>
        <v>5168496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x14ac:dyDescent="0.15">
      <c r="A27" s="53"/>
      <c r="B27" s="49">
        <v>3</v>
      </c>
      <c r="C27" s="60"/>
      <c r="D27" s="117">
        <v>139853.79999999999</v>
      </c>
      <c r="E27" s="51">
        <v>386869.6</v>
      </c>
      <c r="F27" s="136">
        <v>597604.69999999995</v>
      </c>
      <c r="G27" s="51">
        <v>229896.59999999998</v>
      </c>
      <c r="H27" s="51">
        <f>SUM(D27:G27)</f>
        <v>1354224.6999999997</v>
      </c>
      <c r="I27" s="51">
        <v>134472.20000000001</v>
      </c>
      <c r="J27" s="51">
        <f>H27+I27</f>
        <v>1488696.8999999997</v>
      </c>
      <c r="K27" s="51">
        <v>2816963.1000000006</v>
      </c>
      <c r="L27" s="51">
        <v>71997.899999999994</v>
      </c>
      <c r="M27" s="51">
        <f>K27+L27</f>
        <v>2888961.0000000005</v>
      </c>
      <c r="N27" s="51">
        <v>706524</v>
      </c>
      <c r="O27" s="51">
        <f>M27+N27</f>
        <v>3595485.0000000005</v>
      </c>
      <c r="P27" s="52">
        <f>J27+O27</f>
        <v>5084181.9000000004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15">
      <c r="A28" s="53"/>
      <c r="B28" s="49">
        <v>4</v>
      </c>
      <c r="C28" s="60"/>
      <c r="D28" s="117">
        <v>136691.60000000003</v>
      </c>
      <c r="E28" s="51">
        <v>643325.6</v>
      </c>
      <c r="F28" s="136">
        <v>672298.5</v>
      </c>
      <c r="G28" s="51">
        <v>407943.29999999993</v>
      </c>
      <c r="H28" s="51">
        <f>SUM(D28:G28)</f>
        <v>1860259</v>
      </c>
      <c r="I28" s="51">
        <v>169013.7</v>
      </c>
      <c r="J28" s="51">
        <f>H28+I28</f>
        <v>2029272.7</v>
      </c>
      <c r="K28" s="51">
        <v>3157480.9000000004</v>
      </c>
      <c r="L28" s="51">
        <v>82914.5</v>
      </c>
      <c r="M28" s="51">
        <f>K28+L28</f>
        <v>3240395.4000000004</v>
      </c>
      <c r="N28" s="51">
        <v>1226025.2000000002</v>
      </c>
      <c r="O28" s="51">
        <f>M28+N28</f>
        <v>4466420.6000000006</v>
      </c>
      <c r="P28" s="51">
        <f>J28+O28</f>
        <v>6495693.3000000007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15">
      <c r="A29" s="53"/>
      <c r="B29" s="49">
        <v>5</v>
      </c>
      <c r="C29" s="60"/>
      <c r="D29" s="117">
        <v>184157.4</v>
      </c>
      <c r="E29" s="51">
        <v>770427</v>
      </c>
      <c r="F29" s="136">
        <v>917096.90000000014</v>
      </c>
      <c r="G29" s="51">
        <v>517955.6</v>
      </c>
      <c r="H29" s="51">
        <f>SUM(D29:G29)</f>
        <v>2389636.9000000004</v>
      </c>
      <c r="I29" s="51">
        <v>182937.4</v>
      </c>
      <c r="J29" s="51">
        <f>H29+I29</f>
        <v>2572574.3000000003</v>
      </c>
      <c r="K29" s="51">
        <v>3298966.4999999995</v>
      </c>
      <c r="L29" s="711">
        <v>129981.3</v>
      </c>
      <c r="M29" s="51">
        <f>K29+L29</f>
        <v>3428947.7999999993</v>
      </c>
      <c r="N29" s="51">
        <v>1169825.9000000001</v>
      </c>
      <c r="O29" s="51">
        <f>M29+N29</f>
        <v>4598773.6999999993</v>
      </c>
      <c r="P29" s="52">
        <f>J29+O29</f>
        <v>7171348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15">
      <c r="A30" s="55"/>
      <c r="B30" s="56">
        <v>6</v>
      </c>
      <c r="C30" s="123"/>
      <c r="D30" s="130">
        <v>152334.59999999998</v>
      </c>
      <c r="E30" s="59">
        <v>604895.89999999991</v>
      </c>
      <c r="F30" s="139">
        <v>690808.89999999991</v>
      </c>
      <c r="G30" s="59">
        <v>383613.5</v>
      </c>
      <c r="H30" s="59">
        <f>SUM(D30:G30)</f>
        <v>1831652.9</v>
      </c>
      <c r="I30" s="59">
        <v>103765.5</v>
      </c>
      <c r="J30" s="59">
        <f>H30+I30</f>
        <v>1935418.4</v>
      </c>
      <c r="K30" s="59">
        <v>2883780.8000000003</v>
      </c>
      <c r="L30" s="713">
        <v>109235.79999999999</v>
      </c>
      <c r="M30" s="59">
        <f>K30+L30</f>
        <v>2993016.6</v>
      </c>
      <c r="N30" s="59">
        <v>1029482.4999999999</v>
      </c>
      <c r="O30" s="59">
        <f>M30+N30</f>
        <v>4022499.1</v>
      </c>
      <c r="P30" s="59">
        <f>J30+O30</f>
        <v>5957917.5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15">
      <c r="A31" s="74"/>
      <c r="B31" s="74"/>
      <c r="C31" s="75" t="s">
        <v>71</v>
      </c>
      <c r="D31" s="7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4:35" x14ac:dyDescent="0.15">
      <c r="D33" s="124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4:35" x14ac:dyDescent="0.15">
      <c r="D34" s="124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4:35" x14ac:dyDescent="0.15">
      <c r="D35" s="124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4:35" x14ac:dyDescent="0.15">
      <c r="D36" s="124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4:35" x14ac:dyDescent="0.15">
      <c r="D37" s="124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4:35" x14ac:dyDescent="0.15">
      <c r="D38" s="124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4:35" x14ac:dyDescent="0.15">
      <c r="D39" s="124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4:35" x14ac:dyDescent="0.15">
      <c r="D40" s="124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4:35" x14ac:dyDescent="0.15">
      <c r="D41" s="124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4:35" x14ac:dyDescent="0.15">
      <c r="D42" s="124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4:35" x14ac:dyDescent="0.15">
      <c r="D43" s="124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4:35" x14ac:dyDescent="0.15">
      <c r="D44" s="124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4:35" x14ac:dyDescent="0.15">
      <c r="D45" s="80"/>
      <c r="E45" s="106"/>
      <c r="F45" s="107"/>
      <c r="G45" s="106"/>
      <c r="H45" s="125"/>
      <c r="I45" s="106"/>
      <c r="J45" s="125"/>
      <c r="K45" s="125"/>
      <c r="L45" s="125"/>
      <c r="M45" s="125"/>
      <c r="N45" s="106"/>
      <c r="O45" s="125"/>
      <c r="P45" s="125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4:35" x14ac:dyDescent="0.15">
      <c r="D46" s="34"/>
      <c r="E46" s="106"/>
      <c r="F46" s="107"/>
      <c r="G46" s="106"/>
      <c r="H46" s="34"/>
      <c r="I46" s="34"/>
      <c r="J46" s="34"/>
      <c r="K46" s="34"/>
      <c r="L46" s="34"/>
      <c r="M46" s="34"/>
      <c r="N46" s="106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4:35" x14ac:dyDescent="0.15">
      <c r="D47" s="34"/>
      <c r="E47" s="106"/>
      <c r="F47" s="106"/>
      <c r="G47" s="106"/>
      <c r="H47" s="34"/>
      <c r="I47" s="34"/>
      <c r="J47" s="34"/>
      <c r="K47" s="34"/>
      <c r="L47" s="34"/>
      <c r="M47" s="34"/>
      <c r="N47" s="106"/>
    </row>
    <row r="48" spans="4:35" x14ac:dyDescent="0.15">
      <c r="D48" s="34"/>
      <c r="E48" s="106"/>
      <c r="F48" s="106"/>
      <c r="G48" s="106"/>
      <c r="H48" s="34"/>
      <c r="I48" s="34"/>
      <c r="J48" s="34"/>
      <c r="K48" s="34"/>
      <c r="L48" s="34"/>
      <c r="M48" s="34"/>
      <c r="N48" s="34"/>
    </row>
    <row r="49" spans="4:14" x14ac:dyDescent="0.15">
      <c r="D49" s="34"/>
      <c r="E49" s="106"/>
      <c r="F49" s="106"/>
      <c r="G49" s="34"/>
      <c r="H49" s="34"/>
      <c r="I49" s="34"/>
      <c r="J49" s="34"/>
      <c r="K49" s="34"/>
      <c r="L49" s="34"/>
      <c r="M49" s="34"/>
      <c r="N49" s="34"/>
    </row>
    <row r="50" spans="4:14" x14ac:dyDescent="0.15">
      <c r="D50" s="34"/>
      <c r="E50" s="34"/>
      <c r="F50" s="106"/>
      <c r="G50" s="34"/>
      <c r="H50" s="34"/>
      <c r="I50" s="34"/>
      <c r="J50" s="34"/>
      <c r="K50" s="34"/>
      <c r="L50" s="34"/>
      <c r="M50" s="34"/>
      <c r="N50" s="34"/>
    </row>
    <row r="51" spans="4:14" x14ac:dyDescent="0.15">
      <c r="D51" s="34"/>
      <c r="E51" s="34"/>
      <c r="F51" s="106"/>
      <c r="G51" s="34"/>
      <c r="H51" s="34"/>
      <c r="I51" s="34"/>
      <c r="J51" s="34"/>
      <c r="K51" s="34"/>
      <c r="L51" s="34"/>
      <c r="M51" s="34"/>
      <c r="N51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2"/>
  <sheetViews>
    <sheetView zoomScale="75" workbookViewId="0"/>
  </sheetViews>
  <sheetFormatPr defaultColWidth="7.5" defaultRowHeight="12" x14ac:dyDescent="0.15"/>
  <cols>
    <col min="1" max="1" width="1.625" style="572" customWidth="1"/>
    <col min="2" max="2" width="4.125" style="572" customWidth="1"/>
    <col min="3" max="3" width="3.125" style="572" customWidth="1"/>
    <col min="4" max="4" width="2.625" style="572" customWidth="1"/>
    <col min="5" max="7" width="7.625" style="572" customWidth="1"/>
    <col min="8" max="8" width="9.125" style="572" customWidth="1"/>
    <col min="9" max="11" width="7.625" style="572" customWidth="1"/>
    <col min="12" max="12" width="9.125" style="572" customWidth="1"/>
    <col min="13" max="15" width="7.625" style="572" customWidth="1"/>
    <col min="16" max="16" width="9.125" style="572" customWidth="1"/>
    <col min="17" max="17" width="7.625" style="572" bestFit="1" customWidth="1"/>
    <col min="18" max="19" width="7.5" style="572"/>
    <col min="20" max="20" width="8.625" style="572" customWidth="1"/>
    <col min="21" max="16384" width="7.5" style="572"/>
  </cols>
  <sheetData>
    <row r="3" spans="2:21" x14ac:dyDescent="0.15">
      <c r="B3" s="572" t="s">
        <v>400</v>
      </c>
    </row>
    <row r="4" spans="2:21" x14ac:dyDescent="0.15">
      <c r="T4" s="573" t="s">
        <v>228</v>
      </c>
    </row>
    <row r="5" spans="2:21" ht="6" customHeight="1" x14ac:dyDescent="0.15"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5"/>
      <c r="N5" s="575"/>
      <c r="O5" s="575"/>
      <c r="P5" s="575"/>
    </row>
    <row r="6" spans="2:21" ht="15" customHeight="1" x14ac:dyDescent="0.15">
      <c r="B6" s="172"/>
      <c r="C6" s="152" t="s">
        <v>172</v>
      </c>
      <c r="D6" s="153"/>
      <c r="E6" s="752">
        <v>4</v>
      </c>
      <c r="F6" s="753"/>
      <c r="G6" s="753"/>
      <c r="H6" s="754"/>
      <c r="I6" s="752">
        <v>3</v>
      </c>
      <c r="J6" s="753"/>
      <c r="K6" s="753"/>
      <c r="L6" s="754"/>
      <c r="M6" s="752">
        <v>2</v>
      </c>
      <c r="N6" s="753"/>
      <c r="O6" s="753"/>
      <c r="P6" s="754"/>
      <c r="Q6" s="752">
        <v>3</v>
      </c>
      <c r="R6" s="753"/>
      <c r="S6" s="753"/>
      <c r="T6" s="754"/>
    </row>
    <row r="7" spans="2:21" ht="15" customHeight="1" x14ac:dyDescent="0.15">
      <c r="B7" s="172"/>
      <c r="C7" s="167" t="s">
        <v>173</v>
      </c>
      <c r="D7" s="182"/>
      <c r="E7" s="752" t="s">
        <v>174</v>
      </c>
      <c r="F7" s="753"/>
      <c r="G7" s="753"/>
      <c r="H7" s="754"/>
      <c r="I7" s="752" t="s">
        <v>174</v>
      </c>
      <c r="J7" s="753"/>
      <c r="K7" s="753"/>
      <c r="L7" s="754"/>
      <c r="M7" s="752" t="s">
        <v>309</v>
      </c>
      <c r="N7" s="753"/>
      <c r="O7" s="753"/>
      <c r="P7" s="754"/>
      <c r="Q7" s="727" t="s">
        <v>176</v>
      </c>
      <c r="R7" s="728"/>
      <c r="S7" s="728"/>
      <c r="T7" s="729"/>
    </row>
    <row r="8" spans="2:21" ht="15" customHeight="1" x14ac:dyDescent="0.15">
      <c r="B8" s="165" t="s">
        <v>94</v>
      </c>
      <c r="C8" s="166"/>
      <c r="D8" s="179"/>
      <c r="E8" s="576" t="s">
        <v>237</v>
      </c>
      <c r="F8" s="577" t="s">
        <v>238</v>
      </c>
      <c r="G8" s="578" t="s">
        <v>178</v>
      </c>
      <c r="H8" s="577" t="s">
        <v>98</v>
      </c>
      <c r="I8" s="167" t="s">
        <v>237</v>
      </c>
      <c r="J8" s="274" t="s">
        <v>238</v>
      </c>
      <c r="K8" s="169" t="s">
        <v>178</v>
      </c>
      <c r="L8" s="274" t="s">
        <v>98</v>
      </c>
      <c r="M8" s="167" t="s">
        <v>237</v>
      </c>
      <c r="N8" s="274" t="s">
        <v>238</v>
      </c>
      <c r="O8" s="169" t="s">
        <v>178</v>
      </c>
      <c r="P8" s="274" t="s">
        <v>98</v>
      </c>
      <c r="Q8" s="167" t="s">
        <v>237</v>
      </c>
      <c r="R8" s="274" t="s">
        <v>238</v>
      </c>
      <c r="S8" s="169" t="s">
        <v>178</v>
      </c>
      <c r="T8" s="274" t="s">
        <v>98</v>
      </c>
    </row>
    <row r="9" spans="2:21" ht="15" customHeight="1" x14ac:dyDescent="0.15">
      <c r="B9" s="529" t="s">
        <v>0</v>
      </c>
      <c r="C9" s="579">
        <v>19</v>
      </c>
      <c r="D9" s="509" t="s">
        <v>1</v>
      </c>
      <c r="E9" s="580" t="s">
        <v>269</v>
      </c>
      <c r="F9" s="581" t="s">
        <v>269</v>
      </c>
      <c r="G9" s="582" t="s">
        <v>269</v>
      </c>
      <c r="H9" s="583">
        <v>74058</v>
      </c>
      <c r="I9" s="172">
        <v>2641</v>
      </c>
      <c r="J9" s="173">
        <v>3188</v>
      </c>
      <c r="K9" s="148">
        <v>2899</v>
      </c>
      <c r="L9" s="173">
        <v>280564</v>
      </c>
      <c r="M9" s="172">
        <v>1297</v>
      </c>
      <c r="N9" s="172">
        <v>1661</v>
      </c>
      <c r="O9" s="172">
        <v>1414</v>
      </c>
      <c r="P9" s="172">
        <v>4006648</v>
      </c>
      <c r="Q9" s="172">
        <v>2138</v>
      </c>
      <c r="R9" s="173">
        <v>2678</v>
      </c>
      <c r="S9" s="148">
        <v>2438</v>
      </c>
      <c r="T9" s="173">
        <v>124659</v>
      </c>
      <c r="U9" s="575"/>
    </row>
    <row r="10" spans="2:21" ht="15" customHeight="1" x14ac:dyDescent="0.15">
      <c r="B10" s="584"/>
      <c r="C10" s="579">
        <v>20</v>
      </c>
      <c r="D10" s="585"/>
      <c r="E10" s="580" t="s">
        <v>269</v>
      </c>
      <c r="F10" s="581" t="s">
        <v>269</v>
      </c>
      <c r="G10" s="582" t="s">
        <v>269</v>
      </c>
      <c r="H10" s="583">
        <v>70480</v>
      </c>
      <c r="I10" s="172">
        <v>2100</v>
      </c>
      <c r="J10" s="173">
        <v>3162</v>
      </c>
      <c r="K10" s="148">
        <v>2638</v>
      </c>
      <c r="L10" s="173">
        <v>385135</v>
      </c>
      <c r="M10" s="172">
        <v>1313</v>
      </c>
      <c r="N10" s="172">
        <v>1665</v>
      </c>
      <c r="O10" s="172">
        <v>1411</v>
      </c>
      <c r="P10" s="172">
        <v>4381560</v>
      </c>
      <c r="Q10" s="172">
        <v>1817</v>
      </c>
      <c r="R10" s="173">
        <v>2573</v>
      </c>
      <c r="S10" s="148">
        <v>2254</v>
      </c>
      <c r="T10" s="173">
        <v>99830</v>
      </c>
      <c r="U10" s="575"/>
    </row>
    <row r="11" spans="2:21" ht="15" customHeight="1" x14ac:dyDescent="0.15">
      <c r="B11" s="584"/>
      <c r="C11" s="579">
        <v>21</v>
      </c>
      <c r="D11" s="433"/>
      <c r="E11" s="580" t="s">
        <v>269</v>
      </c>
      <c r="F11" s="581" t="s">
        <v>269</v>
      </c>
      <c r="G11" s="582" t="s">
        <v>269</v>
      </c>
      <c r="H11" s="583">
        <v>82204</v>
      </c>
      <c r="I11" s="172">
        <v>2084</v>
      </c>
      <c r="J11" s="173">
        <v>2888</v>
      </c>
      <c r="K11" s="148">
        <v>2503</v>
      </c>
      <c r="L11" s="173">
        <v>338246</v>
      </c>
      <c r="M11" s="172">
        <v>1280</v>
      </c>
      <c r="N11" s="172">
        <v>1607</v>
      </c>
      <c r="O11" s="172">
        <v>1401</v>
      </c>
      <c r="P11" s="172">
        <v>4294522</v>
      </c>
      <c r="Q11" s="172">
        <v>1680</v>
      </c>
      <c r="R11" s="173">
        <v>2468</v>
      </c>
      <c r="S11" s="148">
        <v>2090</v>
      </c>
      <c r="T11" s="173">
        <v>171148</v>
      </c>
      <c r="U11" s="575"/>
    </row>
    <row r="12" spans="2:21" ht="15" customHeight="1" x14ac:dyDescent="0.15">
      <c r="B12" s="584"/>
      <c r="C12" s="579">
        <v>22</v>
      </c>
      <c r="D12" s="437"/>
      <c r="E12" s="581" t="s">
        <v>269</v>
      </c>
      <c r="F12" s="581" t="s">
        <v>269</v>
      </c>
      <c r="G12" s="581" t="s">
        <v>269</v>
      </c>
      <c r="H12" s="583">
        <v>73997</v>
      </c>
      <c r="I12" s="173">
        <v>2062</v>
      </c>
      <c r="J12" s="173">
        <v>2835</v>
      </c>
      <c r="K12" s="531">
        <v>2477</v>
      </c>
      <c r="L12" s="173">
        <v>358469</v>
      </c>
      <c r="M12" s="173">
        <v>1158</v>
      </c>
      <c r="N12" s="173">
        <v>1544</v>
      </c>
      <c r="O12" s="211">
        <v>1330</v>
      </c>
      <c r="P12" s="173">
        <v>3821182</v>
      </c>
      <c r="Q12" s="173">
        <v>1628</v>
      </c>
      <c r="R12" s="173">
        <v>2489</v>
      </c>
      <c r="S12" s="211">
        <v>2024</v>
      </c>
      <c r="T12" s="178">
        <v>261206</v>
      </c>
      <c r="U12" s="575"/>
    </row>
    <row r="13" spans="2:21" ht="15" customHeight="1" x14ac:dyDescent="0.15">
      <c r="B13" s="586"/>
      <c r="C13" s="587">
        <v>23</v>
      </c>
      <c r="D13" s="441"/>
      <c r="E13" s="588" t="s">
        <v>269</v>
      </c>
      <c r="F13" s="588" t="s">
        <v>269</v>
      </c>
      <c r="G13" s="588" t="s">
        <v>269</v>
      </c>
      <c r="H13" s="589">
        <v>85585</v>
      </c>
      <c r="I13" s="180">
        <v>1890</v>
      </c>
      <c r="J13" s="180">
        <v>2835</v>
      </c>
      <c r="K13" s="180">
        <v>2512.9036431755053</v>
      </c>
      <c r="L13" s="180">
        <v>376501.6</v>
      </c>
      <c r="M13" s="303">
        <v>1102.5</v>
      </c>
      <c r="N13" s="303">
        <v>1567.65</v>
      </c>
      <c r="O13" s="303">
        <v>1280.1135213893215</v>
      </c>
      <c r="P13" s="303">
        <v>3672841.1999999997</v>
      </c>
      <c r="Q13" s="303">
        <v>1851.05</v>
      </c>
      <c r="R13" s="303">
        <v>2381.0500000000002</v>
      </c>
      <c r="S13" s="303">
        <v>2034.8320123334265</v>
      </c>
      <c r="T13" s="325">
        <v>142385.29999999999</v>
      </c>
      <c r="U13" s="575"/>
    </row>
    <row r="14" spans="2:21" ht="15" customHeight="1" x14ac:dyDescent="0.15">
      <c r="B14" s="590" t="s">
        <v>401</v>
      </c>
      <c r="C14" s="591">
        <v>9</v>
      </c>
      <c r="D14" s="575" t="s">
        <v>377</v>
      </c>
      <c r="E14" s="580" t="s">
        <v>153</v>
      </c>
      <c r="F14" s="580" t="s">
        <v>153</v>
      </c>
      <c r="G14" s="580" t="s">
        <v>153</v>
      </c>
      <c r="H14" s="592">
        <v>3898.6</v>
      </c>
      <c r="I14" s="530">
        <v>2246</v>
      </c>
      <c r="J14" s="531">
        <v>2468</v>
      </c>
      <c r="K14" s="532">
        <v>2388</v>
      </c>
      <c r="L14" s="531">
        <v>32467</v>
      </c>
      <c r="M14" s="210">
        <v>1260</v>
      </c>
      <c r="N14" s="211">
        <v>1544</v>
      </c>
      <c r="O14" s="189">
        <v>1373</v>
      </c>
      <c r="P14" s="211">
        <v>313211</v>
      </c>
      <c r="Q14" s="211">
        <v>1890</v>
      </c>
      <c r="R14" s="211">
        <v>2258</v>
      </c>
      <c r="S14" s="189">
        <v>2093</v>
      </c>
      <c r="T14" s="211">
        <v>33634</v>
      </c>
      <c r="U14" s="575"/>
    </row>
    <row r="15" spans="2:21" ht="15" customHeight="1" x14ac:dyDescent="0.15">
      <c r="B15" s="590"/>
      <c r="C15" s="591">
        <v>10</v>
      </c>
      <c r="D15" s="593"/>
      <c r="E15" s="581" t="s">
        <v>153</v>
      </c>
      <c r="F15" s="581" t="s">
        <v>153</v>
      </c>
      <c r="G15" s="581" t="s">
        <v>153</v>
      </c>
      <c r="H15" s="583">
        <v>3160</v>
      </c>
      <c r="I15" s="531">
        <v>2236.5</v>
      </c>
      <c r="J15" s="531">
        <v>2572.5</v>
      </c>
      <c r="K15" s="531">
        <v>2406.0448051527005</v>
      </c>
      <c r="L15" s="531">
        <v>30314.6</v>
      </c>
      <c r="M15" s="583">
        <v>1260</v>
      </c>
      <c r="N15" s="583">
        <v>1530</v>
      </c>
      <c r="O15" s="583">
        <v>1358</v>
      </c>
      <c r="P15" s="594">
        <v>320770</v>
      </c>
      <c r="Q15" s="211">
        <v>1890</v>
      </c>
      <c r="R15" s="211">
        <v>2488.5</v>
      </c>
      <c r="S15" s="211">
        <v>2102.0563503846679</v>
      </c>
      <c r="T15" s="211">
        <v>14029.8</v>
      </c>
      <c r="U15" s="575"/>
    </row>
    <row r="16" spans="2:21" ht="15" customHeight="1" x14ac:dyDescent="0.15">
      <c r="B16" s="590"/>
      <c r="C16" s="591">
        <v>11</v>
      </c>
      <c r="D16" s="593"/>
      <c r="E16" s="595" t="s">
        <v>153</v>
      </c>
      <c r="F16" s="581" t="s">
        <v>153</v>
      </c>
      <c r="G16" s="581" t="s">
        <v>153</v>
      </c>
      <c r="H16" s="583">
        <v>3986</v>
      </c>
      <c r="I16" s="531">
        <v>2311</v>
      </c>
      <c r="J16" s="531">
        <v>2783</v>
      </c>
      <c r="K16" s="531">
        <v>2566</v>
      </c>
      <c r="L16" s="531">
        <v>34203.300000000003</v>
      </c>
      <c r="M16" s="583">
        <v>1260</v>
      </c>
      <c r="N16" s="583">
        <v>1470</v>
      </c>
      <c r="O16" s="583">
        <v>1364</v>
      </c>
      <c r="P16" s="211">
        <v>314686.3</v>
      </c>
      <c r="Q16" s="211">
        <v>1943</v>
      </c>
      <c r="R16" s="211">
        <v>2489</v>
      </c>
      <c r="S16" s="211">
        <v>2085</v>
      </c>
      <c r="T16" s="212">
        <v>18393</v>
      </c>
      <c r="U16" s="575"/>
    </row>
    <row r="17" spans="2:21" ht="15" customHeight="1" x14ac:dyDescent="0.15">
      <c r="B17" s="590"/>
      <c r="C17" s="591">
        <v>12</v>
      </c>
      <c r="D17" s="593"/>
      <c r="E17" s="581" t="s">
        <v>153</v>
      </c>
      <c r="F17" s="581" t="s">
        <v>153</v>
      </c>
      <c r="G17" s="595" t="s">
        <v>153</v>
      </c>
      <c r="H17" s="583">
        <v>6367</v>
      </c>
      <c r="I17" s="531">
        <v>2467.5</v>
      </c>
      <c r="J17" s="531">
        <v>2835</v>
      </c>
      <c r="K17" s="531">
        <v>2682.9630757014293</v>
      </c>
      <c r="L17" s="531">
        <v>59324</v>
      </c>
      <c r="M17" s="211">
        <v>1312.5</v>
      </c>
      <c r="N17" s="211">
        <v>1470</v>
      </c>
      <c r="O17" s="211">
        <v>1375.6584181216767</v>
      </c>
      <c r="P17" s="211">
        <v>366881.9</v>
      </c>
      <c r="Q17" s="211">
        <v>1995</v>
      </c>
      <c r="R17" s="211">
        <v>2467.5</v>
      </c>
      <c r="S17" s="211">
        <v>2142.4333609557357</v>
      </c>
      <c r="T17" s="212">
        <v>12118.7</v>
      </c>
      <c r="U17" s="575"/>
    </row>
    <row r="18" spans="2:21" ht="15" customHeight="1" x14ac:dyDescent="0.15">
      <c r="B18" s="590" t="s">
        <v>376</v>
      </c>
      <c r="C18" s="591">
        <v>1</v>
      </c>
      <c r="D18" s="593" t="s">
        <v>377</v>
      </c>
      <c r="E18" s="581" t="s">
        <v>153</v>
      </c>
      <c r="F18" s="581" t="s">
        <v>153</v>
      </c>
      <c r="G18" s="581" t="s">
        <v>153</v>
      </c>
      <c r="H18" s="583">
        <v>3854.3</v>
      </c>
      <c r="I18" s="531">
        <v>2310</v>
      </c>
      <c r="J18" s="531">
        <v>2835</v>
      </c>
      <c r="K18" s="531">
        <v>2579.31256341259</v>
      </c>
      <c r="L18" s="531">
        <v>37935</v>
      </c>
      <c r="M18" s="211">
        <v>1211</v>
      </c>
      <c r="N18" s="211">
        <v>1465</v>
      </c>
      <c r="O18" s="211">
        <v>1303</v>
      </c>
      <c r="P18" s="211">
        <v>236191.5</v>
      </c>
      <c r="Q18" s="211">
        <v>1942.5</v>
      </c>
      <c r="R18" s="211">
        <v>2467.5</v>
      </c>
      <c r="S18" s="211">
        <v>2074.838343589226</v>
      </c>
      <c r="T18" s="212">
        <v>13120.2</v>
      </c>
      <c r="U18" s="575"/>
    </row>
    <row r="19" spans="2:21" ht="15" customHeight="1" x14ac:dyDescent="0.15">
      <c r="B19" s="590"/>
      <c r="C19" s="591">
        <v>2</v>
      </c>
      <c r="D19" s="593"/>
      <c r="E19" s="581" t="s">
        <v>153</v>
      </c>
      <c r="F19" s="581" t="s">
        <v>153</v>
      </c>
      <c r="G19" s="581" t="s">
        <v>153</v>
      </c>
      <c r="H19" s="583">
        <v>2788.5</v>
      </c>
      <c r="I19" s="531">
        <v>2310</v>
      </c>
      <c r="J19" s="531">
        <v>2755.6200000000003</v>
      </c>
      <c r="K19" s="531">
        <v>2494.9340614473826</v>
      </c>
      <c r="L19" s="534">
        <v>30762</v>
      </c>
      <c r="M19" s="211">
        <v>1210.6500000000001</v>
      </c>
      <c r="N19" s="211">
        <v>1470</v>
      </c>
      <c r="O19" s="211">
        <v>1307.133240035623</v>
      </c>
      <c r="P19" s="211">
        <v>362417.6</v>
      </c>
      <c r="Q19" s="211">
        <v>2026.5</v>
      </c>
      <c r="R19" s="211">
        <v>2467.5</v>
      </c>
      <c r="S19" s="211">
        <v>2198.2481539292794</v>
      </c>
      <c r="T19" s="211">
        <v>12374.2</v>
      </c>
      <c r="U19" s="575"/>
    </row>
    <row r="20" spans="2:21" ht="15" customHeight="1" x14ac:dyDescent="0.15">
      <c r="B20" s="590"/>
      <c r="C20" s="591">
        <v>3</v>
      </c>
      <c r="D20" s="593"/>
      <c r="E20" s="581" t="s">
        <v>153</v>
      </c>
      <c r="F20" s="581" t="s">
        <v>153</v>
      </c>
      <c r="G20" s="581" t="s">
        <v>153</v>
      </c>
      <c r="H20" s="583">
        <v>4394.1000000000004</v>
      </c>
      <c r="I20" s="531">
        <v>2310</v>
      </c>
      <c r="J20" s="531">
        <v>2835</v>
      </c>
      <c r="K20" s="531">
        <v>2519.0900352479948</v>
      </c>
      <c r="L20" s="531">
        <v>30860.400000000001</v>
      </c>
      <c r="M20" s="211">
        <v>1210.6500000000001</v>
      </c>
      <c r="N20" s="211">
        <v>1470</v>
      </c>
      <c r="O20" s="211">
        <v>1327.2759663233428</v>
      </c>
      <c r="P20" s="211">
        <v>321064.90000000002</v>
      </c>
      <c r="Q20" s="211">
        <v>1995</v>
      </c>
      <c r="R20" s="211">
        <v>2310</v>
      </c>
      <c r="S20" s="211">
        <v>2188.1979374482062</v>
      </c>
      <c r="T20" s="212">
        <v>11481.3</v>
      </c>
      <c r="U20" s="575"/>
    </row>
    <row r="21" spans="2:21" ht="15" customHeight="1" x14ac:dyDescent="0.15">
      <c r="B21" s="590"/>
      <c r="C21" s="591">
        <v>4</v>
      </c>
      <c r="D21" s="593"/>
      <c r="E21" s="581" t="s">
        <v>153</v>
      </c>
      <c r="F21" s="581" t="s">
        <v>153</v>
      </c>
      <c r="G21" s="581" t="s">
        <v>153</v>
      </c>
      <c r="H21" s="583">
        <v>5743</v>
      </c>
      <c r="I21" s="531">
        <v>2257.5</v>
      </c>
      <c r="J21" s="534">
        <v>2625</v>
      </c>
      <c r="K21" s="531">
        <v>2477.4241482279226</v>
      </c>
      <c r="L21" s="534">
        <v>26329.1</v>
      </c>
      <c r="M21" s="211">
        <v>1208</v>
      </c>
      <c r="N21" s="212">
        <v>1470</v>
      </c>
      <c r="O21" s="211">
        <v>1299</v>
      </c>
      <c r="P21" s="211">
        <v>337324</v>
      </c>
      <c r="Q21" s="211">
        <v>1995</v>
      </c>
      <c r="R21" s="211">
        <v>2363</v>
      </c>
      <c r="S21" s="211">
        <v>2180</v>
      </c>
      <c r="T21" s="212">
        <v>14578</v>
      </c>
      <c r="U21" s="575"/>
    </row>
    <row r="22" spans="2:21" ht="15" customHeight="1" x14ac:dyDescent="0.15">
      <c r="B22" s="590"/>
      <c r="C22" s="591">
        <v>5</v>
      </c>
      <c r="D22" s="593"/>
      <c r="E22" s="581" t="s">
        <v>153</v>
      </c>
      <c r="F22" s="581" t="s">
        <v>153</v>
      </c>
      <c r="G22" s="595" t="s">
        <v>153</v>
      </c>
      <c r="H22" s="583">
        <v>5297</v>
      </c>
      <c r="I22" s="531">
        <v>2205</v>
      </c>
      <c r="J22" s="531">
        <v>2835</v>
      </c>
      <c r="K22" s="531">
        <v>2580.8796775752558</v>
      </c>
      <c r="L22" s="531">
        <v>27732</v>
      </c>
      <c r="M22" s="211">
        <v>1215.9000000000001</v>
      </c>
      <c r="N22" s="211">
        <v>1567.65</v>
      </c>
      <c r="O22" s="211">
        <v>1294.1292368872166</v>
      </c>
      <c r="P22" s="211">
        <v>293899.3</v>
      </c>
      <c r="Q22" s="211">
        <v>2026.5</v>
      </c>
      <c r="R22" s="211">
        <v>2362.5</v>
      </c>
      <c r="S22" s="211">
        <v>2131.7180184905919</v>
      </c>
      <c r="T22" s="212">
        <v>14037.8</v>
      </c>
      <c r="U22" s="575"/>
    </row>
    <row r="23" spans="2:21" ht="15" customHeight="1" x14ac:dyDescent="0.15">
      <c r="B23" s="590"/>
      <c r="C23" s="591">
        <v>6</v>
      </c>
      <c r="D23" s="593"/>
      <c r="E23" s="581" t="s">
        <v>153</v>
      </c>
      <c r="F23" s="581" t="s">
        <v>153</v>
      </c>
      <c r="G23" s="595" t="s">
        <v>153</v>
      </c>
      <c r="H23" s="583">
        <v>4070</v>
      </c>
      <c r="I23" s="531">
        <v>2100</v>
      </c>
      <c r="J23" s="531">
        <v>2572.5</v>
      </c>
      <c r="K23" s="531">
        <v>2338.5800497718787</v>
      </c>
      <c r="L23" s="531">
        <v>18704</v>
      </c>
      <c r="M23" s="211">
        <v>1134</v>
      </c>
      <c r="N23" s="211">
        <v>1365</v>
      </c>
      <c r="O23" s="211">
        <v>1232.2009801959593</v>
      </c>
      <c r="P23" s="211">
        <v>275818.90000000002</v>
      </c>
      <c r="Q23" s="211">
        <v>1942.5</v>
      </c>
      <c r="R23" s="211">
        <v>2278.5</v>
      </c>
      <c r="S23" s="211">
        <v>2057.1563365566844</v>
      </c>
      <c r="T23" s="211">
        <v>14587.6</v>
      </c>
      <c r="U23" s="575"/>
    </row>
    <row r="24" spans="2:21" ht="15" customHeight="1" x14ac:dyDescent="0.15">
      <c r="B24" s="590"/>
      <c r="C24" s="591">
        <v>7</v>
      </c>
      <c r="D24" s="593"/>
      <c r="E24" s="581" t="s">
        <v>153</v>
      </c>
      <c r="F24" s="581" t="s">
        <v>153</v>
      </c>
      <c r="G24" s="581" t="s">
        <v>153</v>
      </c>
      <c r="H24" s="583">
        <v>3510</v>
      </c>
      <c r="I24" s="531">
        <v>1890</v>
      </c>
      <c r="J24" s="531">
        <v>2677.5</v>
      </c>
      <c r="K24" s="531">
        <v>2340.2004648460202</v>
      </c>
      <c r="L24" s="531">
        <v>24414.6</v>
      </c>
      <c r="M24" s="211">
        <v>1128.75</v>
      </c>
      <c r="N24" s="211">
        <v>1365</v>
      </c>
      <c r="O24" s="211">
        <v>1212.6857406458225</v>
      </c>
      <c r="P24" s="211">
        <v>291402.8</v>
      </c>
      <c r="Q24" s="211">
        <v>1995</v>
      </c>
      <c r="R24" s="211">
        <v>2310</v>
      </c>
      <c r="S24" s="211">
        <v>2145.3430138754434</v>
      </c>
      <c r="T24" s="212">
        <v>11954.3</v>
      </c>
      <c r="U24" s="575"/>
    </row>
    <row r="25" spans="2:21" ht="15" customHeight="1" x14ac:dyDescent="0.15">
      <c r="B25" s="590"/>
      <c r="C25" s="591">
        <v>8</v>
      </c>
      <c r="D25" s="593"/>
      <c r="E25" s="581" t="s">
        <v>153</v>
      </c>
      <c r="F25" s="581" t="s">
        <v>153</v>
      </c>
      <c r="G25" s="581" t="s">
        <v>153</v>
      </c>
      <c r="H25" s="583">
        <v>4618</v>
      </c>
      <c r="I25" s="531">
        <v>2257.5</v>
      </c>
      <c r="J25" s="531">
        <v>2782.5</v>
      </c>
      <c r="K25" s="531">
        <v>2476.2512019230767</v>
      </c>
      <c r="L25" s="534">
        <v>30706.9</v>
      </c>
      <c r="M25" s="211">
        <v>1215.9000000000001</v>
      </c>
      <c r="N25" s="211">
        <v>1365</v>
      </c>
      <c r="O25" s="211">
        <v>1232.6705060776067</v>
      </c>
      <c r="P25" s="211">
        <v>338945.2</v>
      </c>
      <c r="Q25" s="211">
        <v>1942.5</v>
      </c>
      <c r="R25" s="211">
        <v>2499</v>
      </c>
      <c r="S25" s="211">
        <v>2154.4075670498087</v>
      </c>
      <c r="T25" s="211">
        <v>8305.1</v>
      </c>
      <c r="U25" s="575"/>
    </row>
    <row r="26" spans="2:21" ht="15" customHeight="1" x14ac:dyDescent="0.15">
      <c r="B26" s="590"/>
      <c r="C26" s="591">
        <v>9</v>
      </c>
      <c r="D26" s="593"/>
      <c r="E26" s="581" t="s">
        <v>153</v>
      </c>
      <c r="F26" s="581" t="s">
        <v>153</v>
      </c>
      <c r="G26" s="581" t="s">
        <v>153</v>
      </c>
      <c r="H26" s="583">
        <v>4165</v>
      </c>
      <c r="I26" s="531">
        <v>2284.8000000000002</v>
      </c>
      <c r="J26" s="531">
        <v>2782.5</v>
      </c>
      <c r="K26" s="531">
        <v>2585.3506130751166</v>
      </c>
      <c r="L26" s="534">
        <v>24499.899999999998</v>
      </c>
      <c r="M26" s="211">
        <v>1102.5</v>
      </c>
      <c r="N26" s="211">
        <v>1419.6000000000001</v>
      </c>
      <c r="O26" s="211">
        <v>1275.8279017741183</v>
      </c>
      <c r="P26" s="211">
        <v>270793.90000000002</v>
      </c>
      <c r="Q26" s="211">
        <v>1995</v>
      </c>
      <c r="R26" s="211">
        <v>2362.5</v>
      </c>
      <c r="S26" s="211">
        <v>2140.7274000000002</v>
      </c>
      <c r="T26" s="211">
        <v>9533.9</v>
      </c>
      <c r="U26" s="575"/>
    </row>
    <row r="27" spans="2:21" ht="15" customHeight="1" x14ac:dyDescent="0.15">
      <c r="B27" s="590"/>
      <c r="C27" s="591">
        <v>10</v>
      </c>
      <c r="D27" s="593"/>
      <c r="E27" s="581" t="s">
        <v>153</v>
      </c>
      <c r="F27" s="581" t="s">
        <v>153</v>
      </c>
      <c r="G27" s="581" t="s">
        <v>153</v>
      </c>
      <c r="H27" s="583">
        <v>5136.1000000000004</v>
      </c>
      <c r="I27" s="531">
        <v>2289</v>
      </c>
      <c r="J27" s="531">
        <v>2782.5</v>
      </c>
      <c r="K27" s="531">
        <v>2597.0378755000379</v>
      </c>
      <c r="L27" s="531">
        <v>26580.9</v>
      </c>
      <c r="M27" s="211">
        <v>1134</v>
      </c>
      <c r="N27" s="211">
        <v>1470</v>
      </c>
      <c r="O27" s="211">
        <v>1257.9820197511287</v>
      </c>
      <c r="P27" s="211">
        <v>278226.59999999998</v>
      </c>
      <c r="Q27" s="211">
        <v>2047.5</v>
      </c>
      <c r="R27" s="211">
        <v>2499</v>
      </c>
      <c r="S27" s="211">
        <v>2183.9061613817994</v>
      </c>
      <c r="T27" s="212">
        <v>13309.3</v>
      </c>
      <c r="U27" s="575"/>
    </row>
    <row r="28" spans="2:21" ht="15" customHeight="1" x14ac:dyDescent="0.15">
      <c r="B28" s="590"/>
      <c r="C28" s="591">
        <v>11</v>
      </c>
      <c r="D28" s="593"/>
      <c r="E28" s="581" t="s">
        <v>153</v>
      </c>
      <c r="F28" s="581" t="s">
        <v>153</v>
      </c>
      <c r="G28" s="581" t="s">
        <v>153</v>
      </c>
      <c r="H28" s="596">
        <v>17558</v>
      </c>
      <c r="I28" s="597">
        <v>2187.15</v>
      </c>
      <c r="J28" s="597">
        <v>2782.5</v>
      </c>
      <c r="K28" s="597">
        <v>2566.9394402743028</v>
      </c>
      <c r="L28" s="597">
        <v>34321.800000000003</v>
      </c>
      <c r="M28" s="450">
        <v>1207.5</v>
      </c>
      <c r="N28" s="450">
        <v>1419.6000000000001</v>
      </c>
      <c r="O28" s="450">
        <v>1289.7944946752025</v>
      </c>
      <c r="P28" s="450">
        <v>274839.3</v>
      </c>
      <c r="Q28" s="450">
        <v>1995</v>
      </c>
      <c r="R28" s="450">
        <v>2304.75</v>
      </c>
      <c r="S28" s="450">
        <v>2085.9103911346451</v>
      </c>
      <c r="T28" s="451">
        <v>10825.5</v>
      </c>
      <c r="U28" s="575"/>
    </row>
    <row r="29" spans="2:21" ht="15" customHeight="1" x14ac:dyDescent="0.15">
      <c r="B29" s="590"/>
      <c r="C29" s="591">
        <v>12</v>
      </c>
      <c r="D29" s="593"/>
      <c r="E29" s="581" t="s">
        <v>153</v>
      </c>
      <c r="F29" s="581" t="s">
        <v>153</v>
      </c>
      <c r="G29" s="581" t="s">
        <v>153</v>
      </c>
      <c r="H29" s="596">
        <v>24451.200000000001</v>
      </c>
      <c r="I29" s="597">
        <v>2289</v>
      </c>
      <c r="J29" s="597">
        <v>2782.5</v>
      </c>
      <c r="K29" s="597">
        <v>2435.9038611249898</v>
      </c>
      <c r="L29" s="597">
        <v>57237.7</v>
      </c>
      <c r="M29" s="450">
        <v>1216</v>
      </c>
      <c r="N29" s="450">
        <v>1374</v>
      </c>
      <c r="O29" s="450">
        <v>1284</v>
      </c>
      <c r="P29" s="450">
        <v>391917.7</v>
      </c>
      <c r="Q29" s="450">
        <v>1995</v>
      </c>
      <c r="R29" s="450">
        <v>2205</v>
      </c>
      <c r="S29" s="450">
        <v>2072</v>
      </c>
      <c r="T29" s="451">
        <v>8278.2000000000007</v>
      </c>
      <c r="U29" s="575"/>
    </row>
    <row r="30" spans="2:21" ht="15" customHeight="1" x14ac:dyDescent="0.15">
      <c r="B30" s="590" t="s">
        <v>378</v>
      </c>
      <c r="C30" s="591">
        <v>1</v>
      </c>
      <c r="D30" s="593" t="s">
        <v>377</v>
      </c>
      <c r="E30" s="581" t="s">
        <v>153</v>
      </c>
      <c r="F30" s="581" t="s">
        <v>153</v>
      </c>
      <c r="G30" s="581" t="s">
        <v>153</v>
      </c>
      <c r="H30" s="583">
        <v>5115</v>
      </c>
      <c r="I30" s="531">
        <v>2263.8000000000002</v>
      </c>
      <c r="J30" s="531">
        <v>2677.5</v>
      </c>
      <c r="K30" s="531">
        <v>2420.1689646201871</v>
      </c>
      <c r="L30" s="531">
        <v>36753.599999999999</v>
      </c>
      <c r="M30" s="211">
        <v>1215.9000000000001</v>
      </c>
      <c r="N30" s="211">
        <v>1365</v>
      </c>
      <c r="O30" s="211">
        <v>1246.1621834682458</v>
      </c>
      <c r="P30" s="211">
        <v>215668.9</v>
      </c>
      <c r="Q30" s="211">
        <v>1995</v>
      </c>
      <c r="R30" s="211">
        <v>2205</v>
      </c>
      <c r="S30" s="211">
        <v>2078.74540567228</v>
      </c>
      <c r="T30" s="212">
        <v>5133</v>
      </c>
      <c r="U30" s="575"/>
    </row>
    <row r="31" spans="2:21" ht="15" customHeight="1" x14ac:dyDescent="0.15">
      <c r="B31" s="590"/>
      <c r="C31" s="591">
        <v>2</v>
      </c>
      <c r="D31" s="593"/>
      <c r="E31" s="581" t="s">
        <v>153</v>
      </c>
      <c r="F31" s="581" t="s">
        <v>153</v>
      </c>
      <c r="G31" s="595" t="s">
        <v>153</v>
      </c>
      <c r="H31" s="583">
        <v>5019.8</v>
      </c>
      <c r="I31" s="531">
        <v>2047.5</v>
      </c>
      <c r="J31" s="531">
        <v>2730</v>
      </c>
      <c r="K31" s="531">
        <v>2297.510976149807</v>
      </c>
      <c r="L31" s="531">
        <v>30464.800000000003</v>
      </c>
      <c r="M31" s="211">
        <v>1128.75</v>
      </c>
      <c r="N31" s="211">
        <v>1365</v>
      </c>
      <c r="O31" s="211">
        <v>1248.4988448642457</v>
      </c>
      <c r="P31" s="211">
        <v>256156.3</v>
      </c>
      <c r="Q31" s="211">
        <v>1680</v>
      </c>
      <c r="R31" s="211">
        <v>2205</v>
      </c>
      <c r="S31" s="211">
        <v>2015.3744631003517</v>
      </c>
      <c r="T31" s="212">
        <v>4731.5</v>
      </c>
      <c r="U31" s="575"/>
    </row>
    <row r="32" spans="2:21" ht="15" customHeight="1" x14ac:dyDescent="0.15">
      <c r="B32" s="590"/>
      <c r="C32" s="591">
        <v>3</v>
      </c>
      <c r="D32" s="593"/>
      <c r="E32" s="581" t="s">
        <v>153</v>
      </c>
      <c r="F32" s="581" t="s">
        <v>153</v>
      </c>
      <c r="G32" s="581" t="s">
        <v>153</v>
      </c>
      <c r="H32" s="583">
        <v>5182.8</v>
      </c>
      <c r="I32" s="531">
        <v>2247</v>
      </c>
      <c r="J32" s="531">
        <v>2761.5</v>
      </c>
      <c r="K32" s="531">
        <v>2409.4019707033826</v>
      </c>
      <c r="L32" s="531">
        <v>27061.599999999999</v>
      </c>
      <c r="M32" s="211">
        <v>1102.5</v>
      </c>
      <c r="N32" s="211">
        <v>1365</v>
      </c>
      <c r="O32" s="211">
        <v>1240.8817312786314</v>
      </c>
      <c r="P32" s="211">
        <v>271114.3</v>
      </c>
      <c r="Q32" s="211">
        <v>1732.5</v>
      </c>
      <c r="R32" s="211">
        <v>2257.5</v>
      </c>
      <c r="S32" s="211">
        <v>2031.9841872669519</v>
      </c>
      <c r="T32" s="212">
        <v>4587.8999999999996</v>
      </c>
      <c r="U32" s="575"/>
    </row>
    <row r="33" spans="2:21" ht="15" customHeight="1" x14ac:dyDescent="0.15">
      <c r="B33" s="590"/>
      <c r="C33" s="591">
        <v>4</v>
      </c>
      <c r="D33" s="593"/>
      <c r="E33" s="581" t="s">
        <v>153</v>
      </c>
      <c r="F33" s="581" t="s">
        <v>153</v>
      </c>
      <c r="G33" s="581" t="s">
        <v>153</v>
      </c>
      <c r="H33" s="531">
        <v>7329</v>
      </c>
      <c r="I33" s="531">
        <v>2205</v>
      </c>
      <c r="J33" s="531">
        <v>2782.5</v>
      </c>
      <c r="K33" s="531">
        <v>2500.7016334634382</v>
      </c>
      <c r="L33" s="531">
        <v>25273.4</v>
      </c>
      <c r="M33" s="211">
        <v>1107.75</v>
      </c>
      <c r="N33" s="211">
        <v>1391.25</v>
      </c>
      <c r="O33" s="211">
        <v>1287.6917543925374</v>
      </c>
      <c r="P33" s="211">
        <v>323741.90000000002</v>
      </c>
      <c r="Q33" s="211">
        <v>1792.3500000000001</v>
      </c>
      <c r="R33" s="211">
        <v>2257.5</v>
      </c>
      <c r="S33" s="211">
        <v>2023.8062744029783</v>
      </c>
      <c r="T33" s="212">
        <v>5409.4</v>
      </c>
      <c r="U33" s="575"/>
    </row>
    <row r="34" spans="2:21" ht="15" customHeight="1" x14ac:dyDescent="0.15">
      <c r="B34" s="590"/>
      <c r="C34" s="591">
        <v>5</v>
      </c>
      <c r="D34" s="593"/>
      <c r="E34" s="581" t="s">
        <v>153</v>
      </c>
      <c r="F34" s="581" t="s">
        <v>153</v>
      </c>
      <c r="G34" s="581" t="s">
        <v>153</v>
      </c>
      <c r="H34" s="531">
        <v>3216</v>
      </c>
      <c r="I34" s="531">
        <v>2205</v>
      </c>
      <c r="J34" s="531">
        <v>2782.5</v>
      </c>
      <c r="K34" s="531">
        <v>2523.5451763422611</v>
      </c>
      <c r="L34" s="531">
        <v>31892.2</v>
      </c>
      <c r="M34" s="211">
        <v>1102.5</v>
      </c>
      <c r="N34" s="211">
        <v>1391.25</v>
      </c>
      <c r="O34" s="211">
        <v>1282.4309756768264</v>
      </c>
      <c r="P34" s="211">
        <v>274256.5</v>
      </c>
      <c r="Q34" s="211">
        <v>1785</v>
      </c>
      <c r="R34" s="211">
        <v>2257.5</v>
      </c>
      <c r="S34" s="211">
        <v>1997.5232004865486</v>
      </c>
      <c r="T34" s="212">
        <v>9120.4</v>
      </c>
      <c r="U34" s="575"/>
    </row>
    <row r="35" spans="2:21" ht="15" customHeight="1" x14ac:dyDescent="0.15">
      <c r="B35" s="598"/>
      <c r="C35" s="578">
        <v>6</v>
      </c>
      <c r="D35" s="599"/>
      <c r="E35" s="588" t="s">
        <v>153</v>
      </c>
      <c r="F35" s="588" t="s">
        <v>153</v>
      </c>
      <c r="G35" s="588" t="s">
        <v>153</v>
      </c>
      <c r="H35" s="537">
        <v>4600</v>
      </c>
      <c r="I35" s="537">
        <v>2310</v>
      </c>
      <c r="J35" s="537">
        <v>2782.5</v>
      </c>
      <c r="K35" s="537">
        <v>2576.1404184169041</v>
      </c>
      <c r="L35" s="537">
        <v>21490.6</v>
      </c>
      <c r="M35" s="177">
        <v>1134</v>
      </c>
      <c r="N35" s="177">
        <v>1470</v>
      </c>
      <c r="O35" s="177">
        <v>1288.827207897737</v>
      </c>
      <c r="P35" s="177">
        <v>305990.3</v>
      </c>
      <c r="Q35" s="177">
        <v>1890</v>
      </c>
      <c r="R35" s="177">
        <v>2205</v>
      </c>
      <c r="S35" s="177">
        <v>2000.6370371497244</v>
      </c>
      <c r="T35" s="164">
        <v>7185.9</v>
      </c>
      <c r="U35" s="575"/>
    </row>
    <row r="36" spans="2:21" ht="15" customHeight="1" x14ac:dyDescent="0.15">
      <c r="B36" s="549" t="s">
        <v>391</v>
      </c>
      <c r="C36" s="572" t="s">
        <v>393</v>
      </c>
      <c r="U36" s="575"/>
    </row>
    <row r="37" spans="2:21" ht="15" customHeight="1" x14ac:dyDescent="0.15">
      <c r="B37" s="550">
        <v>2</v>
      </c>
      <c r="C37" s="149" t="s">
        <v>402</v>
      </c>
      <c r="O37" s="575"/>
      <c r="P37" s="575"/>
      <c r="Q37" s="575"/>
      <c r="R37" s="575"/>
      <c r="S37" s="575"/>
      <c r="T37" s="575"/>
      <c r="U37" s="575"/>
    </row>
    <row r="38" spans="2:21" ht="12.75" customHeight="1" x14ac:dyDescent="0.15">
      <c r="B38" s="288"/>
      <c r="C38" s="149"/>
      <c r="H38" s="600"/>
      <c r="I38" s="532"/>
      <c r="J38" s="532"/>
      <c r="K38" s="532"/>
      <c r="L38" s="532"/>
      <c r="M38" s="189"/>
      <c r="N38" s="189"/>
      <c r="O38" s="189"/>
      <c r="P38" s="189"/>
      <c r="Q38" s="189"/>
      <c r="R38" s="189"/>
      <c r="S38" s="189"/>
      <c r="T38" s="189"/>
      <c r="U38" s="575"/>
    </row>
    <row r="39" spans="2:21" x14ac:dyDescent="0.15">
      <c r="H39" s="575"/>
      <c r="I39" s="532"/>
      <c r="J39" s="532"/>
      <c r="K39" s="532"/>
      <c r="L39" s="532"/>
      <c r="M39" s="189"/>
      <c r="N39" s="189"/>
      <c r="O39" s="189"/>
      <c r="P39" s="189"/>
      <c r="Q39" s="189"/>
      <c r="R39" s="189"/>
      <c r="S39" s="189"/>
      <c r="T39" s="189"/>
      <c r="U39" s="575"/>
    </row>
    <row r="40" spans="2:21" x14ac:dyDescent="0.15">
      <c r="H40" s="600"/>
      <c r="I40" s="532"/>
      <c r="J40" s="532"/>
      <c r="K40" s="532"/>
      <c r="L40" s="532"/>
      <c r="M40" s="601"/>
      <c r="N40" s="601"/>
      <c r="O40" s="601"/>
      <c r="P40" s="600"/>
      <c r="Q40" s="189"/>
      <c r="R40" s="189"/>
      <c r="S40" s="189"/>
      <c r="T40" s="189"/>
    </row>
    <row r="41" spans="2:21" x14ac:dyDescent="0.15">
      <c r="H41" s="600"/>
      <c r="I41" s="575"/>
      <c r="J41" s="575"/>
      <c r="K41" s="575"/>
      <c r="L41" s="575"/>
      <c r="M41" s="601"/>
      <c r="N41" s="601"/>
      <c r="O41" s="601"/>
      <c r="P41" s="575"/>
      <c r="Q41" s="575"/>
      <c r="R41" s="575"/>
      <c r="S41" s="575"/>
      <c r="T41" s="575"/>
    </row>
    <row r="42" spans="2:21" x14ac:dyDescent="0.15">
      <c r="H42" s="575"/>
      <c r="I42" s="575"/>
      <c r="J42" s="575"/>
      <c r="K42" s="575"/>
      <c r="L42" s="575"/>
      <c r="M42" s="575"/>
      <c r="N42" s="575"/>
      <c r="O42" s="575"/>
      <c r="P42" s="575"/>
      <c r="Q42" s="575"/>
      <c r="R42" s="575"/>
      <c r="S42" s="575"/>
      <c r="T42" s="575"/>
    </row>
  </sheetData>
  <mergeCells count="8">
    <mergeCell ref="E6:H6"/>
    <mergeCell ref="I6:L6"/>
    <mergeCell ref="M6:P6"/>
    <mergeCell ref="Q6:T6"/>
    <mergeCell ref="E7:H7"/>
    <mergeCell ref="I7:L7"/>
    <mergeCell ref="M7:P7"/>
    <mergeCell ref="Q7:T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3"/>
  <sheetViews>
    <sheetView zoomScale="75" zoomScaleNormal="75" workbookViewId="0"/>
  </sheetViews>
  <sheetFormatPr defaultColWidth="7.5" defaultRowHeight="12" x14ac:dyDescent="0.15"/>
  <cols>
    <col min="1" max="1" width="0.875" style="149" customWidth="1"/>
    <col min="2" max="2" width="6.375" style="149" customWidth="1"/>
    <col min="3" max="3" width="2.875" style="149" customWidth="1"/>
    <col min="4" max="4" width="5.375" style="149" customWidth="1"/>
    <col min="5" max="5" width="5.25" style="149" customWidth="1"/>
    <col min="6" max="7" width="5.875" style="149" customWidth="1"/>
    <col min="8" max="8" width="7.875" style="149" customWidth="1"/>
    <col min="9" max="9" width="5.5" style="149" customWidth="1"/>
    <col min="10" max="11" width="5.875" style="149" customWidth="1"/>
    <col min="12" max="12" width="7.375" style="149" customWidth="1"/>
    <col min="13" max="13" width="5" style="149" customWidth="1"/>
    <col min="14" max="14" width="6" style="149" customWidth="1"/>
    <col min="15" max="15" width="5.875" style="149" customWidth="1"/>
    <col min="16" max="16" width="7.125" style="149" customWidth="1"/>
    <col min="17" max="17" width="5.375" style="149" customWidth="1"/>
    <col min="18" max="19" width="5.875" style="149" customWidth="1"/>
    <col min="20" max="20" width="7.375" style="149" customWidth="1"/>
    <col min="21" max="21" width="5.125" style="149" customWidth="1"/>
    <col min="22" max="23" width="5.875" style="149" customWidth="1"/>
    <col min="24" max="24" width="8.75" style="149" customWidth="1"/>
    <col min="25" max="16384" width="7.5" style="149"/>
  </cols>
  <sheetData>
    <row r="1" spans="2:28" ht="6.75" customHeight="1" x14ac:dyDescent="0.15"/>
    <row r="2" spans="2:28" ht="6" customHeight="1" x14ac:dyDescent="0.15">
      <c r="Z2" s="148"/>
    </row>
    <row r="3" spans="2:28" x14ac:dyDescent="0.15">
      <c r="B3" s="149" t="s">
        <v>403</v>
      </c>
      <c r="Z3" s="148"/>
    </row>
    <row r="4" spans="2:28" x14ac:dyDescent="0.15">
      <c r="X4" s="150" t="s">
        <v>228</v>
      </c>
      <c r="Z4" s="148"/>
    </row>
    <row r="5" spans="2:28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Z5" s="148"/>
    </row>
    <row r="6" spans="2:28" ht="13.5" x14ac:dyDescent="0.15">
      <c r="B6" s="151"/>
      <c r="C6" s="183" t="s">
        <v>88</v>
      </c>
      <c r="D6" s="244"/>
      <c r="E6" s="172" t="s">
        <v>183</v>
      </c>
      <c r="I6" s="172" t="s">
        <v>404</v>
      </c>
      <c r="M6" s="172" t="s">
        <v>405</v>
      </c>
      <c r="P6" s="148"/>
      <c r="Q6" s="172" t="s">
        <v>406</v>
      </c>
      <c r="R6" s="148"/>
      <c r="S6" s="148"/>
      <c r="T6" s="148"/>
      <c r="U6" s="172" t="s">
        <v>186</v>
      </c>
      <c r="V6" s="148"/>
      <c r="W6" s="148"/>
      <c r="X6" s="178"/>
      <c r="Z6" s="170"/>
      <c r="AA6" s="292"/>
      <c r="AB6" s="292"/>
    </row>
    <row r="7" spans="2:28" ht="13.5" x14ac:dyDescent="0.15">
      <c r="B7" s="172"/>
      <c r="C7" s="165"/>
      <c r="D7" s="179"/>
      <c r="E7" s="172"/>
      <c r="F7" s="148"/>
      <c r="G7" s="148"/>
      <c r="H7" s="148"/>
      <c r="I7" s="323" t="s">
        <v>188</v>
      </c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 t="s">
        <v>407</v>
      </c>
      <c r="V7" s="324"/>
      <c r="W7" s="324"/>
      <c r="X7" s="326"/>
      <c r="Z7" s="170"/>
      <c r="AA7" s="170"/>
      <c r="AB7" s="170"/>
    </row>
    <row r="8" spans="2:28" ht="13.5" x14ac:dyDescent="0.15">
      <c r="B8" s="518" t="s">
        <v>320</v>
      </c>
      <c r="C8" s="519"/>
      <c r="D8" s="520"/>
      <c r="E8" s="183" t="s">
        <v>95</v>
      </c>
      <c r="F8" s="162" t="s">
        <v>96</v>
      </c>
      <c r="G8" s="239" t="s">
        <v>97</v>
      </c>
      <c r="H8" s="162" t="s">
        <v>98</v>
      </c>
      <c r="I8" s="183" t="s">
        <v>95</v>
      </c>
      <c r="J8" s="162" t="s">
        <v>96</v>
      </c>
      <c r="K8" s="239" t="s">
        <v>97</v>
      </c>
      <c r="L8" s="162" t="s">
        <v>98</v>
      </c>
      <c r="M8" s="183" t="s">
        <v>95</v>
      </c>
      <c r="N8" s="162" t="s">
        <v>96</v>
      </c>
      <c r="O8" s="239" t="s">
        <v>97</v>
      </c>
      <c r="P8" s="162" t="s">
        <v>98</v>
      </c>
      <c r="Q8" s="183" t="s">
        <v>95</v>
      </c>
      <c r="R8" s="162" t="s">
        <v>96</v>
      </c>
      <c r="S8" s="239" t="s">
        <v>97</v>
      </c>
      <c r="T8" s="162" t="s">
        <v>98</v>
      </c>
      <c r="U8" s="183" t="s">
        <v>95</v>
      </c>
      <c r="V8" s="162" t="s">
        <v>96</v>
      </c>
      <c r="W8" s="239" t="s">
        <v>97</v>
      </c>
      <c r="X8" s="162" t="s">
        <v>98</v>
      </c>
      <c r="Z8" s="170"/>
      <c r="AA8" s="170"/>
      <c r="AB8" s="170"/>
    </row>
    <row r="9" spans="2:28" ht="13.5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U9" s="167"/>
      <c r="V9" s="168"/>
      <c r="W9" s="169" t="s">
        <v>99</v>
      </c>
      <c r="X9" s="168"/>
      <c r="Z9" s="170"/>
      <c r="AA9" s="170"/>
      <c r="AB9" s="170"/>
    </row>
    <row r="10" spans="2:28" ht="13.5" x14ac:dyDescent="0.15">
      <c r="B10" s="172" t="s">
        <v>0</v>
      </c>
      <c r="C10" s="148">
        <v>21</v>
      </c>
      <c r="D10" s="149" t="s">
        <v>1</v>
      </c>
      <c r="E10" s="161" t="s">
        <v>269</v>
      </c>
      <c r="F10" s="246" t="s">
        <v>269</v>
      </c>
      <c r="G10" s="247" t="s">
        <v>269</v>
      </c>
      <c r="H10" s="246" t="s">
        <v>269</v>
      </c>
      <c r="I10" s="161" t="s">
        <v>269</v>
      </c>
      <c r="J10" s="246" t="s">
        <v>269</v>
      </c>
      <c r="K10" s="247" t="s">
        <v>269</v>
      </c>
      <c r="L10" s="246" t="s">
        <v>269</v>
      </c>
      <c r="M10" s="161" t="s">
        <v>269</v>
      </c>
      <c r="N10" s="246" t="s">
        <v>269</v>
      </c>
      <c r="O10" s="247" t="s">
        <v>269</v>
      </c>
      <c r="P10" s="246" t="s">
        <v>269</v>
      </c>
      <c r="Q10" s="161" t="s">
        <v>269</v>
      </c>
      <c r="R10" s="246" t="s">
        <v>269</v>
      </c>
      <c r="S10" s="247" t="s">
        <v>269</v>
      </c>
      <c r="T10" s="246" t="s">
        <v>269</v>
      </c>
      <c r="U10" s="161" t="s">
        <v>269</v>
      </c>
      <c r="V10" s="246" t="s">
        <v>269</v>
      </c>
      <c r="W10" s="247" t="s">
        <v>269</v>
      </c>
      <c r="X10" s="162" t="s">
        <v>269</v>
      </c>
      <c r="Y10" s="148"/>
      <c r="Z10" s="170"/>
      <c r="AA10" s="170"/>
      <c r="AB10" s="170"/>
    </row>
    <row r="11" spans="2:28" x14ac:dyDescent="0.15">
      <c r="B11" s="172"/>
      <c r="C11" s="148">
        <v>22</v>
      </c>
      <c r="E11" s="161" t="s">
        <v>269</v>
      </c>
      <c r="F11" s="161" t="s">
        <v>269</v>
      </c>
      <c r="G11" s="161" t="s">
        <v>269</v>
      </c>
      <c r="H11" s="161" t="s">
        <v>269</v>
      </c>
      <c r="I11" s="161" t="s">
        <v>269</v>
      </c>
      <c r="J11" s="161" t="s">
        <v>269</v>
      </c>
      <c r="K11" s="161" t="s">
        <v>269</v>
      </c>
      <c r="L11" s="161" t="s">
        <v>269</v>
      </c>
      <c r="M11" s="161" t="s">
        <v>269</v>
      </c>
      <c r="N11" s="161" t="s">
        <v>269</v>
      </c>
      <c r="O11" s="161" t="s">
        <v>269</v>
      </c>
      <c r="P11" s="161" t="s">
        <v>269</v>
      </c>
      <c r="Q11" s="161" t="s">
        <v>269</v>
      </c>
      <c r="R11" s="161" t="s">
        <v>269</v>
      </c>
      <c r="S11" s="161" t="s">
        <v>269</v>
      </c>
      <c r="T11" s="161" t="s">
        <v>269</v>
      </c>
      <c r="U11" s="161" t="s">
        <v>269</v>
      </c>
      <c r="V11" s="161" t="s">
        <v>269</v>
      </c>
      <c r="W11" s="161" t="s">
        <v>269</v>
      </c>
      <c r="X11" s="246" t="s">
        <v>269</v>
      </c>
      <c r="Y11" s="148"/>
      <c r="Z11" s="148"/>
    </row>
    <row r="12" spans="2:28" x14ac:dyDescent="0.15">
      <c r="B12" s="165"/>
      <c r="C12" s="166">
        <v>23</v>
      </c>
      <c r="D12" s="166"/>
      <c r="E12" s="167" t="s">
        <v>269</v>
      </c>
      <c r="F12" s="168" t="s">
        <v>269</v>
      </c>
      <c r="G12" s="293">
        <v>0</v>
      </c>
      <c r="H12" s="168" t="s">
        <v>269</v>
      </c>
      <c r="I12" s="167" t="s">
        <v>269</v>
      </c>
      <c r="J12" s="168" t="s">
        <v>269</v>
      </c>
      <c r="K12" s="293">
        <v>0</v>
      </c>
      <c r="L12" s="168" t="s">
        <v>269</v>
      </c>
      <c r="M12" s="167" t="s">
        <v>269</v>
      </c>
      <c r="N12" s="168" t="s">
        <v>269</v>
      </c>
      <c r="O12" s="293">
        <v>0</v>
      </c>
      <c r="P12" s="168" t="s">
        <v>269</v>
      </c>
      <c r="Q12" s="167" t="s">
        <v>269</v>
      </c>
      <c r="R12" s="168" t="s">
        <v>269</v>
      </c>
      <c r="S12" s="293">
        <v>0</v>
      </c>
      <c r="T12" s="168" t="s">
        <v>269</v>
      </c>
      <c r="U12" s="167" t="s">
        <v>269</v>
      </c>
      <c r="V12" s="168" t="s">
        <v>269</v>
      </c>
      <c r="W12" s="293">
        <v>0</v>
      </c>
      <c r="X12" s="168" t="s">
        <v>269</v>
      </c>
      <c r="Y12" s="148"/>
      <c r="Z12" s="148"/>
    </row>
    <row r="13" spans="2:28" ht="11.1" customHeight="1" x14ac:dyDescent="0.15">
      <c r="B13" s="172" t="s">
        <v>376</v>
      </c>
      <c r="C13" s="148">
        <v>10</v>
      </c>
      <c r="D13" s="178" t="s">
        <v>408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8">
        <v>0</v>
      </c>
      <c r="W13" s="248">
        <v>0</v>
      </c>
      <c r="X13" s="249">
        <v>0</v>
      </c>
      <c r="Y13" s="148"/>
    </row>
    <row r="14" spans="2:28" ht="11.1" customHeight="1" x14ac:dyDescent="0.15">
      <c r="B14" s="172"/>
      <c r="C14" s="148">
        <v>11</v>
      </c>
      <c r="D14" s="178"/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8">
        <v>0</v>
      </c>
      <c r="U14" s="248">
        <v>0</v>
      </c>
      <c r="V14" s="248">
        <v>0</v>
      </c>
      <c r="W14" s="248">
        <v>0</v>
      </c>
      <c r="X14" s="249">
        <v>0</v>
      </c>
      <c r="Y14" s="148"/>
    </row>
    <row r="15" spans="2:28" ht="11.1" customHeight="1" x14ac:dyDescent="0.15">
      <c r="B15" s="172"/>
      <c r="C15" s="148">
        <v>12</v>
      </c>
      <c r="D15" s="178"/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v>0</v>
      </c>
      <c r="V15" s="248">
        <v>0</v>
      </c>
      <c r="W15" s="248">
        <v>0</v>
      </c>
      <c r="X15" s="249">
        <v>0</v>
      </c>
      <c r="Y15" s="148"/>
    </row>
    <row r="16" spans="2:28" ht="11.1" customHeight="1" x14ac:dyDescent="0.15">
      <c r="B16" s="172" t="s">
        <v>378</v>
      </c>
      <c r="C16" s="148">
        <v>1</v>
      </c>
      <c r="D16" s="178" t="s">
        <v>408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8">
        <v>0</v>
      </c>
      <c r="W16" s="248">
        <v>0</v>
      </c>
      <c r="X16" s="249">
        <v>0</v>
      </c>
      <c r="Y16" s="148"/>
    </row>
    <row r="17" spans="2:30" ht="11.1" customHeight="1" x14ac:dyDescent="0.15">
      <c r="B17" s="172"/>
      <c r="C17" s="148">
        <v>2</v>
      </c>
      <c r="D17" s="178"/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0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8">
        <v>0</v>
      </c>
      <c r="W17" s="248">
        <v>0</v>
      </c>
      <c r="X17" s="249">
        <v>0</v>
      </c>
      <c r="Y17" s="148"/>
    </row>
    <row r="18" spans="2:30" ht="11.1" customHeight="1" x14ac:dyDescent="0.15">
      <c r="B18" s="172"/>
      <c r="C18" s="148">
        <v>3</v>
      </c>
      <c r="D18" s="178"/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8">
        <v>0</v>
      </c>
      <c r="V18" s="248">
        <v>0</v>
      </c>
      <c r="W18" s="248">
        <v>0</v>
      </c>
      <c r="X18" s="249">
        <v>0</v>
      </c>
      <c r="Y18" s="148"/>
    </row>
    <row r="19" spans="2:30" ht="11.1" customHeight="1" x14ac:dyDescent="0.15">
      <c r="B19" s="172"/>
      <c r="C19" s="148">
        <v>4</v>
      </c>
      <c r="D19" s="178"/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248">
        <v>0</v>
      </c>
      <c r="X19" s="249">
        <v>0</v>
      </c>
      <c r="Y19" s="148"/>
    </row>
    <row r="20" spans="2:30" ht="11.1" customHeight="1" x14ac:dyDescent="0.15">
      <c r="B20" s="172"/>
      <c r="C20" s="148">
        <v>5</v>
      </c>
      <c r="D20" s="178"/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8">
        <v>0</v>
      </c>
      <c r="V20" s="248">
        <v>0</v>
      </c>
      <c r="W20" s="248">
        <v>0</v>
      </c>
      <c r="X20" s="249">
        <v>0</v>
      </c>
      <c r="Y20" s="148"/>
    </row>
    <row r="21" spans="2:30" ht="11.1" customHeight="1" x14ac:dyDescent="0.15">
      <c r="B21" s="165"/>
      <c r="C21" s="166">
        <v>6</v>
      </c>
      <c r="D21" s="179"/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0">
        <v>0</v>
      </c>
      <c r="O21" s="250">
        <v>0</v>
      </c>
      <c r="P21" s="250">
        <v>0</v>
      </c>
      <c r="Q21" s="250">
        <v>0</v>
      </c>
      <c r="R21" s="250">
        <v>0</v>
      </c>
      <c r="S21" s="250">
        <v>0</v>
      </c>
      <c r="T21" s="250">
        <v>0</v>
      </c>
      <c r="U21" s="250">
        <v>0</v>
      </c>
      <c r="V21" s="250">
        <v>0</v>
      </c>
      <c r="W21" s="250">
        <v>0</v>
      </c>
      <c r="X21" s="251">
        <v>0</v>
      </c>
      <c r="Y21" s="148"/>
    </row>
    <row r="22" spans="2:30" ht="11.1" customHeight="1" x14ac:dyDescent="0.15">
      <c r="B22" s="172" t="s">
        <v>409</v>
      </c>
      <c r="C22" s="148"/>
      <c r="E22" s="161"/>
      <c r="F22" s="246"/>
      <c r="G22" s="246"/>
      <c r="H22" s="163"/>
      <c r="I22" s="161"/>
      <c r="J22" s="246"/>
      <c r="K22" s="246"/>
      <c r="L22" s="163"/>
      <c r="M22" s="161"/>
      <c r="N22" s="246"/>
      <c r="O22" s="246"/>
      <c r="P22" s="163"/>
      <c r="Q22" s="161"/>
      <c r="R22" s="246"/>
      <c r="S22" s="246"/>
      <c r="T22" s="163"/>
      <c r="U22" s="161"/>
      <c r="V22" s="246"/>
      <c r="W22" s="246"/>
      <c r="X22" s="246"/>
      <c r="Y22" s="148"/>
    </row>
    <row r="23" spans="2:30" ht="11.1" customHeight="1" x14ac:dyDescent="0.15">
      <c r="B23" s="312">
        <v>41061</v>
      </c>
      <c r="C23" s="298"/>
      <c r="D23" s="313">
        <v>41075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8">
        <v>0</v>
      </c>
      <c r="V23" s="248">
        <v>0</v>
      </c>
      <c r="W23" s="248">
        <v>0</v>
      </c>
      <c r="X23" s="248">
        <v>0</v>
      </c>
      <c r="Y23" s="148"/>
    </row>
    <row r="24" spans="2:30" ht="11.1" customHeight="1" x14ac:dyDescent="0.15">
      <c r="B24" s="312">
        <v>41078</v>
      </c>
      <c r="C24" s="298"/>
      <c r="D24" s="313">
        <v>41089</v>
      </c>
      <c r="E24" s="248">
        <v>0</v>
      </c>
      <c r="F24" s="248">
        <v>0</v>
      </c>
      <c r="G24" s="248">
        <v>0</v>
      </c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48">
        <v>0</v>
      </c>
      <c r="V24" s="248">
        <v>0</v>
      </c>
      <c r="W24" s="248">
        <v>0</v>
      </c>
      <c r="X24" s="248">
        <v>0</v>
      </c>
      <c r="Y24" s="148"/>
      <c r="Z24" s="148"/>
      <c r="AA24" s="148"/>
      <c r="AB24" s="148"/>
      <c r="AC24" s="148"/>
      <c r="AD24" s="148"/>
    </row>
    <row r="25" spans="2:30" ht="11.1" customHeight="1" x14ac:dyDescent="0.15">
      <c r="B25" s="602"/>
      <c r="C25" s="298"/>
      <c r="D25" s="302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148"/>
      <c r="Z25" s="148"/>
      <c r="AA25" s="148"/>
      <c r="AB25" s="148"/>
      <c r="AC25" s="148"/>
      <c r="AD25" s="148"/>
    </row>
    <row r="26" spans="2:30" ht="17.25" customHeight="1" x14ac:dyDescent="0.15">
      <c r="B26" s="172"/>
      <c r="C26" s="183" t="s">
        <v>88</v>
      </c>
      <c r="D26" s="244"/>
      <c r="E26" s="172" t="s">
        <v>410</v>
      </c>
      <c r="I26" s="172" t="s">
        <v>411</v>
      </c>
      <c r="M26" s="172" t="s">
        <v>193</v>
      </c>
      <c r="P26" s="148"/>
      <c r="Q26" s="172" t="s">
        <v>412</v>
      </c>
      <c r="R26" s="148"/>
      <c r="S26" s="148"/>
      <c r="T26" s="148"/>
      <c r="U26" s="172" t="s">
        <v>413</v>
      </c>
      <c r="V26" s="148"/>
      <c r="W26" s="148"/>
      <c r="X26" s="178"/>
      <c r="Z26" s="170"/>
      <c r="AA26" s="292"/>
      <c r="AB26" s="292"/>
      <c r="AC26" s="148"/>
      <c r="AD26" s="148"/>
    </row>
    <row r="27" spans="2:30" ht="13.5" x14ac:dyDescent="0.15">
      <c r="B27" s="172"/>
      <c r="C27" s="165"/>
      <c r="D27" s="179"/>
      <c r="E27" s="323" t="s">
        <v>190</v>
      </c>
      <c r="F27" s="324"/>
      <c r="G27" s="324"/>
      <c r="H27" s="324"/>
      <c r="I27" s="323" t="s">
        <v>188</v>
      </c>
      <c r="J27" s="324"/>
      <c r="K27" s="324"/>
      <c r="L27" s="324"/>
      <c r="M27" s="323"/>
      <c r="N27" s="324"/>
      <c r="O27" s="324"/>
      <c r="P27" s="324"/>
      <c r="Q27" s="323"/>
      <c r="R27" s="324"/>
      <c r="S27" s="324"/>
      <c r="T27" s="324"/>
      <c r="U27" s="323"/>
      <c r="V27" s="324"/>
      <c r="W27" s="324"/>
      <c r="X27" s="326"/>
      <c r="Z27" s="170"/>
      <c r="AA27" s="170"/>
      <c r="AB27" s="170"/>
      <c r="AC27" s="148"/>
      <c r="AD27" s="148"/>
    </row>
    <row r="28" spans="2:30" ht="13.5" x14ac:dyDescent="0.15">
      <c r="B28" s="518" t="s">
        <v>320</v>
      </c>
      <c r="C28" s="519"/>
      <c r="D28" s="520"/>
      <c r="E28" s="183" t="s">
        <v>95</v>
      </c>
      <c r="F28" s="162" t="s">
        <v>96</v>
      </c>
      <c r="G28" s="239" t="s">
        <v>97</v>
      </c>
      <c r="H28" s="162" t="s">
        <v>98</v>
      </c>
      <c r="I28" s="183" t="s">
        <v>95</v>
      </c>
      <c r="J28" s="162" t="s">
        <v>96</v>
      </c>
      <c r="K28" s="239" t="s">
        <v>97</v>
      </c>
      <c r="L28" s="162" t="s">
        <v>98</v>
      </c>
      <c r="M28" s="183" t="s">
        <v>95</v>
      </c>
      <c r="N28" s="162" t="s">
        <v>96</v>
      </c>
      <c r="O28" s="239" t="s">
        <v>97</v>
      </c>
      <c r="P28" s="162" t="s">
        <v>98</v>
      </c>
      <c r="Q28" s="183" t="s">
        <v>95</v>
      </c>
      <c r="R28" s="162" t="s">
        <v>96</v>
      </c>
      <c r="S28" s="239" t="s">
        <v>97</v>
      </c>
      <c r="T28" s="162" t="s">
        <v>98</v>
      </c>
      <c r="U28" s="183" t="s">
        <v>95</v>
      </c>
      <c r="V28" s="162" t="s">
        <v>96</v>
      </c>
      <c r="W28" s="239" t="s">
        <v>97</v>
      </c>
      <c r="X28" s="162" t="s">
        <v>98</v>
      </c>
      <c r="Z28" s="170"/>
      <c r="AA28" s="170"/>
      <c r="AB28" s="170"/>
      <c r="AC28" s="148"/>
      <c r="AD28" s="148"/>
    </row>
    <row r="29" spans="2:30" ht="13.5" x14ac:dyDescent="0.15">
      <c r="B29" s="165"/>
      <c r="C29" s="166"/>
      <c r="D29" s="166"/>
      <c r="E29" s="167"/>
      <c r="F29" s="168"/>
      <c r="G29" s="169" t="s">
        <v>99</v>
      </c>
      <c r="H29" s="168"/>
      <c r="I29" s="167"/>
      <c r="J29" s="168"/>
      <c r="K29" s="169" t="s">
        <v>99</v>
      </c>
      <c r="L29" s="168"/>
      <c r="M29" s="167"/>
      <c r="N29" s="168"/>
      <c r="O29" s="169" t="s">
        <v>99</v>
      </c>
      <c r="P29" s="168"/>
      <c r="Q29" s="167"/>
      <c r="R29" s="168"/>
      <c r="S29" s="169" t="s">
        <v>99</v>
      </c>
      <c r="T29" s="168"/>
      <c r="U29" s="167"/>
      <c r="V29" s="168"/>
      <c r="W29" s="169" t="s">
        <v>99</v>
      </c>
      <c r="X29" s="168"/>
      <c r="Z29" s="170"/>
      <c r="AA29" s="170"/>
      <c r="AB29" s="170"/>
      <c r="AC29" s="148"/>
      <c r="AD29" s="148"/>
    </row>
    <row r="30" spans="2:30" ht="13.5" x14ac:dyDescent="0.15">
      <c r="B30" s="172" t="s">
        <v>0</v>
      </c>
      <c r="C30" s="148">
        <v>21</v>
      </c>
      <c r="D30" s="149" t="s">
        <v>1</v>
      </c>
      <c r="E30" s="246" t="s">
        <v>269</v>
      </c>
      <c r="F30" s="246" t="s">
        <v>269</v>
      </c>
      <c r="G30" s="357">
        <v>0</v>
      </c>
      <c r="H30" s="246" t="s">
        <v>269</v>
      </c>
      <c r="I30" s="246" t="s">
        <v>269</v>
      </c>
      <c r="J30" s="246" t="s">
        <v>269</v>
      </c>
      <c r="K30" s="357">
        <v>0</v>
      </c>
      <c r="L30" s="246" t="s">
        <v>269</v>
      </c>
      <c r="M30" s="246" t="s">
        <v>269</v>
      </c>
      <c r="N30" s="246" t="s">
        <v>269</v>
      </c>
      <c r="O30" s="357">
        <v>0</v>
      </c>
      <c r="P30" s="246" t="s">
        <v>269</v>
      </c>
      <c r="Q30" s="172">
        <v>798</v>
      </c>
      <c r="R30" s="173">
        <v>1158</v>
      </c>
      <c r="S30" s="148">
        <v>929</v>
      </c>
      <c r="T30" s="173">
        <v>178765</v>
      </c>
      <c r="U30" s="172">
        <v>588</v>
      </c>
      <c r="V30" s="173">
        <v>882</v>
      </c>
      <c r="W30" s="148">
        <v>723</v>
      </c>
      <c r="X30" s="173">
        <v>35659</v>
      </c>
      <c r="Y30" s="148"/>
      <c r="Z30" s="170"/>
      <c r="AA30" s="170"/>
      <c r="AB30" s="170"/>
      <c r="AC30" s="148"/>
      <c r="AD30" s="148"/>
    </row>
    <row r="31" spans="2:30" x14ac:dyDescent="0.15">
      <c r="B31" s="172"/>
      <c r="C31" s="148">
        <v>22</v>
      </c>
      <c r="D31" s="178"/>
      <c r="E31" s="246" t="s">
        <v>269</v>
      </c>
      <c r="F31" s="246" t="s">
        <v>269</v>
      </c>
      <c r="G31" s="248">
        <v>0</v>
      </c>
      <c r="H31" s="246" t="s">
        <v>269</v>
      </c>
      <c r="I31" s="246" t="s">
        <v>269</v>
      </c>
      <c r="J31" s="246" t="s">
        <v>269</v>
      </c>
      <c r="K31" s="248">
        <v>0</v>
      </c>
      <c r="L31" s="246" t="s">
        <v>269</v>
      </c>
      <c r="M31" s="246" t="s">
        <v>269</v>
      </c>
      <c r="N31" s="246" t="s">
        <v>269</v>
      </c>
      <c r="O31" s="248">
        <v>0</v>
      </c>
      <c r="P31" s="246" t="s">
        <v>269</v>
      </c>
      <c r="Q31" s="173">
        <v>851</v>
      </c>
      <c r="R31" s="173">
        <v>1071</v>
      </c>
      <c r="S31" s="173">
        <v>972</v>
      </c>
      <c r="T31" s="173">
        <v>159255</v>
      </c>
      <c r="U31" s="173">
        <v>683</v>
      </c>
      <c r="V31" s="173">
        <v>903</v>
      </c>
      <c r="W31" s="173">
        <v>794</v>
      </c>
      <c r="X31" s="178">
        <v>11495</v>
      </c>
      <c r="Y31" s="148"/>
      <c r="Z31" s="148"/>
      <c r="AA31" s="148"/>
      <c r="AB31" s="148"/>
      <c r="AC31" s="148"/>
      <c r="AD31" s="148"/>
    </row>
    <row r="32" spans="2:30" ht="13.5" x14ac:dyDescent="0.15">
      <c r="B32" s="165"/>
      <c r="C32" s="166">
        <v>23</v>
      </c>
      <c r="D32" s="179"/>
      <c r="E32" s="168" t="s">
        <v>269</v>
      </c>
      <c r="F32" s="169" t="s">
        <v>269</v>
      </c>
      <c r="G32" s="251">
        <v>0</v>
      </c>
      <c r="H32" s="168" t="s">
        <v>269</v>
      </c>
      <c r="I32" s="168" t="s">
        <v>269</v>
      </c>
      <c r="J32" s="168" t="s">
        <v>269</v>
      </c>
      <c r="K32" s="250">
        <v>0</v>
      </c>
      <c r="L32" s="168" t="s">
        <v>269</v>
      </c>
      <c r="M32" s="168" t="s">
        <v>269</v>
      </c>
      <c r="N32" s="168" t="s">
        <v>269</v>
      </c>
      <c r="O32" s="250">
        <v>0</v>
      </c>
      <c r="P32" s="168" t="s">
        <v>269</v>
      </c>
      <c r="Q32" s="180">
        <v>840</v>
      </c>
      <c r="R32" s="180">
        <v>1102.5</v>
      </c>
      <c r="S32" s="180">
        <v>952.87106253320769</v>
      </c>
      <c r="T32" s="180">
        <v>49429.8</v>
      </c>
      <c r="U32" s="180">
        <v>630</v>
      </c>
      <c r="V32" s="180">
        <v>892.5</v>
      </c>
      <c r="W32" s="180">
        <v>728.9528765298478</v>
      </c>
      <c r="X32" s="180">
        <v>19121.199999999997</v>
      </c>
      <c r="Y32" s="148"/>
      <c r="Z32" s="170"/>
      <c r="AA32" s="170"/>
      <c r="AB32" s="170"/>
      <c r="AC32" s="170"/>
      <c r="AD32" s="170"/>
    </row>
    <row r="33" spans="2:26" x14ac:dyDescent="0.15">
      <c r="B33" s="172" t="s">
        <v>376</v>
      </c>
      <c r="C33" s="148">
        <v>10</v>
      </c>
      <c r="D33" s="178" t="s">
        <v>408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173">
        <v>892.5</v>
      </c>
      <c r="R33" s="173">
        <v>903</v>
      </c>
      <c r="S33" s="173">
        <v>898.27313542853324</v>
      </c>
      <c r="T33" s="173">
        <v>1729.3</v>
      </c>
      <c r="U33" s="173">
        <v>656.25</v>
      </c>
      <c r="V33" s="173">
        <v>724.5</v>
      </c>
      <c r="W33" s="173">
        <v>699.51445086705201</v>
      </c>
      <c r="X33" s="178">
        <v>3962.6000000000004</v>
      </c>
      <c r="Y33" s="148"/>
      <c r="Z33" s="148"/>
    </row>
    <row r="34" spans="2:26" x14ac:dyDescent="0.15">
      <c r="B34" s="172"/>
      <c r="C34" s="148">
        <v>11</v>
      </c>
      <c r="D34" s="178"/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173">
        <v>882</v>
      </c>
      <c r="R34" s="173">
        <v>934.5</v>
      </c>
      <c r="S34" s="173">
        <v>922.7168388048691</v>
      </c>
      <c r="T34" s="173">
        <v>3699</v>
      </c>
      <c r="U34" s="173">
        <v>656.25</v>
      </c>
      <c r="V34" s="173">
        <v>819</v>
      </c>
      <c r="W34" s="173">
        <v>702.80000000000007</v>
      </c>
      <c r="X34" s="178">
        <v>4026.2</v>
      </c>
      <c r="Y34" s="148"/>
      <c r="Z34" s="148"/>
    </row>
    <row r="35" spans="2:26" x14ac:dyDescent="0.15">
      <c r="B35" s="172"/>
      <c r="C35" s="148">
        <v>12</v>
      </c>
      <c r="D35" s="178"/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173">
        <v>882</v>
      </c>
      <c r="R35" s="173">
        <v>934.5</v>
      </c>
      <c r="S35" s="173">
        <v>915.40484062954624</v>
      </c>
      <c r="T35" s="173">
        <v>6004</v>
      </c>
      <c r="U35" s="173">
        <v>656.25</v>
      </c>
      <c r="V35" s="173">
        <v>714</v>
      </c>
      <c r="W35" s="173">
        <v>657.17389288198467</v>
      </c>
      <c r="X35" s="178">
        <v>3964.4</v>
      </c>
      <c r="Y35" s="148"/>
      <c r="Z35" s="148"/>
    </row>
    <row r="36" spans="2:26" x14ac:dyDescent="0.15">
      <c r="B36" s="172" t="s">
        <v>378</v>
      </c>
      <c r="C36" s="148">
        <v>1</v>
      </c>
      <c r="D36" s="178" t="s">
        <v>408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173">
        <v>892.5</v>
      </c>
      <c r="R36" s="173">
        <v>966</v>
      </c>
      <c r="S36" s="173">
        <v>934.47800644097083</v>
      </c>
      <c r="T36" s="173">
        <v>4141.7</v>
      </c>
      <c r="U36" s="173">
        <v>682.5</v>
      </c>
      <c r="V36" s="173">
        <v>682.5</v>
      </c>
      <c r="W36" s="173">
        <v>682.5</v>
      </c>
      <c r="X36" s="173">
        <v>1952.1999999999998</v>
      </c>
      <c r="Y36" s="148"/>
      <c r="Z36" s="148"/>
    </row>
    <row r="37" spans="2:26" x14ac:dyDescent="0.15">
      <c r="B37" s="172"/>
      <c r="C37" s="148">
        <v>2</v>
      </c>
      <c r="D37" s="178"/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173">
        <v>934.5</v>
      </c>
      <c r="R37" s="173">
        <v>966</v>
      </c>
      <c r="S37" s="173">
        <v>957.75128463476074</v>
      </c>
      <c r="T37" s="173">
        <v>2245.7000000000003</v>
      </c>
      <c r="U37" s="173">
        <v>661.5</v>
      </c>
      <c r="V37" s="173">
        <v>714</v>
      </c>
      <c r="W37" s="173">
        <v>687.6014150943397</v>
      </c>
      <c r="X37" s="178">
        <v>287.89999999999998</v>
      </c>
      <c r="Y37" s="148"/>
      <c r="Z37" s="148"/>
    </row>
    <row r="38" spans="2:26" x14ac:dyDescent="0.15">
      <c r="B38" s="172"/>
      <c r="C38" s="148">
        <v>3</v>
      </c>
      <c r="D38" s="178"/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173">
        <v>148.39999999999998</v>
      </c>
      <c r="U38" s="173">
        <v>661.5</v>
      </c>
      <c r="V38" s="173">
        <v>714</v>
      </c>
      <c r="W38" s="173">
        <v>681.87983706720979</v>
      </c>
      <c r="X38" s="173">
        <v>242.9</v>
      </c>
      <c r="Y38" s="148"/>
      <c r="Z38" s="148"/>
    </row>
    <row r="39" spans="2:26" x14ac:dyDescent="0.15">
      <c r="B39" s="172"/>
      <c r="C39" s="148">
        <v>4</v>
      </c>
      <c r="D39" s="178"/>
      <c r="E39" s="248">
        <v>0</v>
      </c>
      <c r="F39" s="248">
        <v>0</v>
      </c>
      <c r="G39" s="248">
        <v>0</v>
      </c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5">
        <v>2031</v>
      </c>
      <c r="Q39" s="284">
        <v>997.5</v>
      </c>
      <c r="R39" s="284">
        <v>1050</v>
      </c>
      <c r="S39" s="284">
        <v>1020.6496062992127</v>
      </c>
      <c r="T39" s="173">
        <v>429.2</v>
      </c>
      <c r="U39" s="173">
        <v>672</v>
      </c>
      <c r="V39" s="173">
        <v>819</v>
      </c>
      <c r="W39" s="173">
        <v>725.67672413793116</v>
      </c>
      <c r="X39" s="178">
        <v>6131.8</v>
      </c>
      <c r="Y39" s="148"/>
      <c r="Z39" s="148"/>
    </row>
    <row r="40" spans="2:26" x14ac:dyDescent="0.15">
      <c r="B40" s="172"/>
      <c r="C40" s="148">
        <v>5</v>
      </c>
      <c r="D40" s="178"/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84">
        <v>1050</v>
      </c>
      <c r="R40" s="284">
        <v>1050</v>
      </c>
      <c r="S40" s="284">
        <v>1050</v>
      </c>
      <c r="T40" s="173">
        <v>575.5</v>
      </c>
      <c r="U40" s="173">
        <v>698.25</v>
      </c>
      <c r="V40" s="173">
        <v>819</v>
      </c>
      <c r="W40" s="178">
        <v>719.84943050282436</v>
      </c>
      <c r="X40" s="178">
        <v>6394.4000000000005</v>
      </c>
      <c r="Y40" s="148"/>
      <c r="Z40" s="148"/>
    </row>
    <row r="41" spans="2:26" x14ac:dyDescent="0.15">
      <c r="B41" s="165"/>
      <c r="C41" s="166">
        <v>6</v>
      </c>
      <c r="D41" s="179"/>
      <c r="E41" s="250">
        <v>0</v>
      </c>
      <c r="F41" s="250">
        <v>0</v>
      </c>
      <c r="G41" s="250">
        <v>0</v>
      </c>
      <c r="H41" s="250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0">
        <v>0</v>
      </c>
      <c r="P41" s="250">
        <v>0</v>
      </c>
      <c r="Q41" s="261">
        <v>1050</v>
      </c>
      <c r="R41" s="261">
        <v>1050</v>
      </c>
      <c r="S41" s="261">
        <v>1050</v>
      </c>
      <c r="T41" s="145">
        <v>3689.1</v>
      </c>
      <c r="U41" s="145">
        <v>714</v>
      </c>
      <c r="V41" s="145">
        <v>861</v>
      </c>
      <c r="W41" s="145">
        <v>753.75407492136105</v>
      </c>
      <c r="X41" s="179">
        <v>790.2</v>
      </c>
      <c r="Y41" s="148"/>
      <c r="Z41" s="148"/>
    </row>
    <row r="42" spans="2:26" x14ac:dyDescent="0.15">
      <c r="B42" s="172" t="s">
        <v>409</v>
      </c>
      <c r="C42" s="148"/>
      <c r="E42" s="161"/>
      <c r="F42" s="246"/>
      <c r="G42" s="163"/>
      <c r="H42" s="246"/>
      <c r="I42" s="161"/>
      <c r="J42" s="246"/>
      <c r="K42" s="163"/>
      <c r="L42" s="246"/>
      <c r="M42" s="161"/>
      <c r="N42" s="246"/>
      <c r="O42" s="163"/>
      <c r="P42" s="175"/>
      <c r="Q42" s="603"/>
      <c r="R42" s="284"/>
      <c r="S42" s="604"/>
      <c r="T42" s="173"/>
      <c r="U42" s="172"/>
      <c r="V42" s="173"/>
      <c r="W42" s="148"/>
      <c r="X42" s="173"/>
      <c r="Y42" s="148"/>
      <c r="Z42" s="148"/>
    </row>
    <row r="43" spans="2:26" x14ac:dyDescent="0.15">
      <c r="B43" s="312">
        <v>41061</v>
      </c>
      <c r="C43" s="298"/>
      <c r="D43" s="313">
        <v>41075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0</v>
      </c>
      <c r="P43" s="248">
        <v>0</v>
      </c>
      <c r="Q43" s="248">
        <v>1050</v>
      </c>
      <c r="R43" s="248">
        <v>1050</v>
      </c>
      <c r="S43" s="248">
        <v>1050.0000000000002</v>
      </c>
      <c r="T43" s="175">
        <v>1868.8</v>
      </c>
      <c r="U43" s="245">
        <v>714</v>
      </c>
      <c r="V43" s="245">
        <v>861</v>
      </c>
      <c r="W43" s="245">
        <v>752.06077075098801</v>
      </c>
      <c r="X43" s="175">
        <v>607.20000000000005</v>
      </c>
      <c r="Y43" s="148"/>
      <c r="Z43" s="148"/>
    </row>
    <row r="44" spans="2:26" x14ac:dyDescent="0.15">
      <c r="B44" s="312">
        <v>41078</v>
      </c>
      <c r="C44" s="298"/>
      <c r="D44" s="313">
        <v>41089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0</v>
      </c>
      <c r="Q44" s="284">
        <v>1050</v>
      </c>
      <c r="R44" s="284">
        <v>1050</v>
      </c>
      <c r="S44" s="285">
        <v>1050</v>
      </c>
      <c r="T44" s="178">
        <v>1820.3</v>
      </c>
      <c r="U44" s="221">
        <v>729.75</v>
      </c>
      <c r="V44" s="221">
        <v>861</v>
      </c>
      <c r="W44" s="221">
        <v>764.90563991323211</v>
      </c>
      <c r="X44" s="173">
        <v>183</v>
      </c>
      <c r="Y44" s="148"/>
      <c r="Z44" s="148"/>
    </row>
    <row r="45" spans="2:26" x14ac:dyDescent="0.15">
      <c r="B45" s="312"/>
      <c r="C45" s="298"/>
      <c r="D45" s="605"/>
      <c r="E45" s="249"/>
      <c r="F45" s="249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5"/>
      <c r="R45" s="245"/>
      <c r="S45" s="245"/>
      <c r="T45" s="173"/>
      <c r="U45" s="248"/>
      <c r="V45" s="248"/>
      <c r="W45" s="248"/>
      <c r="X45" s="175"/>
      <c r="Y45" s="148"/>
      <c r="Z45" s="148"/>
    </row>
    <row r="46" spans="2:26" ht="12" customHeight="1" x14ac:dyDescent="0.15">
      <c r="B46" s="165"/>
      <c r="C46" s="166"/>
      <c r="D46" s="327"/>
      <c r="E46" s="179"/>
      <c r="F46" s="179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79"/>
      <c r="R46" s="145"/>
      <c r="S46" s="179"/>
      <c r="T46" s="145"/>
      <c r="U46" s="145"/>
      <c r="V46" s="145"/>
      <c r="W46" s="145"/>
      <c r="X46" s="179"/>
      <c r="Z46" s="148"/>
    </row>
    <row r="47" spans="2:26" ht="12.75" customHeight="1" x14ac:dyDescent="0.15">
      <c r="B47" s="149" t="s">
        <v>391</v>
      </c>
      <c r="C47" s="148" t="s">
        <v>414</v>
      </c>
      <c r="L47" s="150" t="s">
        <v>415</v>
      </c>
      <c r="M47" s="755" t="s">
        <v>416</v>
      </c>
      <c r="N47" s="755"/>
      <c r="O47" s="755"/>
      <c r="P47" s="755"/>
      <c r="Q47" s="755"/>
      <c r="R47" s="755"/>
      <c r="S47" s="755"/>
      <c r="T47" s="755"/>
      <c r="U47" s="755"/>
      <c r="V47" s="755"/>
      <c r="W47" s="755"/>
      <c r="X47" s="755"/>
    </row>
    <row r="48" spans="2:26" ht="12.75" customHeight="1" x14ac:dyDescent="0.15">
      <c r="B48" s="188" t="s">
        <v>417</v>
      </c>
      <c r="C48" s="149" t="s">
        <v>418</v>
      </c>
      <c r="M48" s="606" t="s">
        <v>419</v>
      </c>
      <c r="N48" s="606"/>
      <c r="O48" s="606"/>
      <c r="P48" s="606"/>
      <c r="Q48" s="606"/>
    </row>
    <row r="49" spans="2:26" x14ac:dyDescent="0.15">
      <c r="B49" s="188" t="s">
        <v>202</v>
      </c>
      <c r="C49" s="149" t="s">
        <v>393</v>
      </c>
      <c r="X49" s="148"/>
      <c r="Y49" s="148"/>
      <c r="Z49" s="148"/>
    </row>
    <row r="50" spans="2:26" x14ac:dyDescent="0.15">
      <c r="X50" s="148"/>
      <c r="Y50" s="148"/>
      <c r="Z50" s="148"/>
    </row>
    <row r="51" spans="2:26" x14ac:dyDescent="0.15">
      <c r="X51" s="148"/>
      <c r="Y51" s="148"/>
      <c r="Z51" s="148"/>
    </row>
    <row r="52" spans="2:26" x14ac:dyDescent="0.15">
      <c r="Q52" s="552"/>
      <c r="R52" s="552"/>
      <c r="S52" s="552"/>
      <c r="T52" s="552"/>
      <c r="U52" s="552"/>
      <c r="V52" s="552"/>
      <c r="W52" s="552"/>
      <c r="X52" s="148"/>
      <c r="Y52" s="148"/>
      <c r="Z52" s="148"/>
    </row>
    <row r="53" spans="2:26" x14ac:dyDescent="0.15">
      <c r="X53" s="148"/>
      <c r="Y53" s="148"/>
      <c r="Z53" s="148"/>
    </row>
    <row r="54" spans="2:26" x14ac:dyDescent="0.15">
      <c r="X54" s="148"/>
      <c r="Y54" s="148"/>
      <c r="Z54" s="148"/>
    </row>
    <row r="55" spans="2:26" x14ac:dyDescent="0.15">
      <c r="X55" s="148"/>
      <c r="Y55" s="148"/>
      <c r="Z55" s="148"/>
    </row>
    <row r="56" spans="2:26" x14ac:dyDescent="0.15">
      <c r="X56" s="148"/>
      <c r="Y56" s="148"/>
      <c r="Z56" s="148"/>
    </row>
    <row r="57" spans="2:26" x14ac:dyDescent="0.15">
      <c r="X57" s="148"/>
      <c r="Y57" s="148"/>
      <c r="Z57" s="148"/>
    </row>
    <row r="58" spans="2:26" x14ac:dyDescent="0.15">
      <c r="X58" s="148"/>
      <c r="Y58" s="148"/>
      <c r="Z58" s="148"/>
    </row>
    <row r="59" spans="2:26" x14ac:dyDescent="0.15">
      <c r="X59" s="148"/>
      <c r="Y59" s="148"/>
      <c r="Z59" s="148"/>
    </row>
    <row r="60" spans="2:26" x14ac:dyDescent="0.15">
      <c r="X60" s="148"/>
      <c r="Y60" s="148"/>
      <c r="Z60" s="148"/>
    </row>
    <row r="61" spans="2:26" x14ac:dyDescent="0.15">
      <c r="X61" s="358"/>
      <c r="Y61" s="148"/>
      <c r="Z61" s="148"/>
    </row>
    <row r="62" spans="2:26" x14ac:dyDescent="0.15">
      <c r="X62" s="148"/>
      <c r="Y62" s="148"/>
      <c r="Z62" s="148"/>
    </row>
    <row r="63" spans="2:26" x14ac:dyDescent="0.15">
      <c r="X63" s="148"/>
      <c r="Y63" s="148"/>
      <c r="Z63" s="148"/>
    </row>
  </sheetData>
  <mergeCells count="1">
    <mergeCell ref="M47:X4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S56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0.25" style="149" customWidth="1"/>
    <col min="2" max="2" width="5.5" style="149" customWidth="1"/>
    <col min="3" max="3" width="2.875" style="149" customWidth="1"/>
    <col min="4" max="5" width="5.625" style="149" customWidth="1"/>
    <col min="6" max="7" width="5.875" style="149" customWidth="1"/>
    <col min="8" max="8" width="8" style="149" customWidth="1"/>
    <col min="9" max="9" width="5.75" style="149" customWidth="1"/>
    <col min="10" max="11" width="5.875" style="149" customWidth="1"/>
    <col min="12" max="12" width="8.125" style="149" customWidth="1"/>
    <col min="13" max="13" width="5.5" style="149" customWidth="1"/>
    <col min="14" max="15" width="5.875" style="149" customWidth="1"/>
    <col min="16" max="16" width="8.125" style="149" customWidth="1"/>
    <col min="17" max="17" width="5.5" style="149" customWidth="1"/>
    <col min="18" max="19" width="5.875" style="149" customWidth="1"/>
    <col min="20" max="20" width="8.125" style="149" customWidth="1"/>
    <col min="21" max="21" width="5.5" style="149" customWidth="1"/>
    <col min="22" max="23" width="5.875" style="149" customWidth="1"/>
    <col min="24" max="24" width="8.125" style="149" customWidth="1"/>
    <col min="25" max="25" width="7.5" style="149"/>
    <col min="26" max="30" width="10.625" style="149" customWidth="1"/>
    <col min="31" max="31" width="15.125" style="149" customWidth="1"/>
    <col min="32" max="32" width="7.625" style="149" bestFit="1" customWidth="1"/>
    <col min="33" max="33" width="7.75" style="149" bestFit="1" customWidth="1"/>
    <col min="34" max="41" width="7.625" style="149" bestFit="1" customWidth="1"/>
    <col min="42" max="16384" width="7.5" style="149"/>
  </cols>
  <sheetData>
    <row r="3" spans="2:45" x14ac:dyDescent="0.15">
      <c r="B3" s="149" t="s">
        <v>420</v>
      </c>
    </row>
    <row r="4" spans="2:45" x14ac:dyDescent="0.15">
      <c r="X4" s="150" t="s">
        <v>228</v>
      </c>
    </row>
    <row r="5" spans="2:45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2:45" ht="12.75" customHeight="1" x14ac:dyDescent="0.15">
      <c r="B6" s="151"/>
      <c r="C6" s="183" t="s">
        <v>88</v>
      </c>
      <c r="D6" s="244"/>
      <c r="E6" s="172" t="s">
        <v>195</v>
      </c>
      <c r="I6" s="172" t="s">
        <v>421</v>
      </c>
      <c r="M6" s="172" t="s">
        <v>422</v>
      </c>
      <c r="N6" s="291" t="s">
        <v>423</v>
      </c>
      <c r="O6" s="291"/>
      <c r="P6" s="291"/>
      <c r="Q6" s="151" t="s">
        <v>424</v>
      </c>
      <c r="R6" s="291"/>
      <c r="S6" s="291"/>
      <c r="T6" s="291"/>
      <c r="U6" s="151" t="s">
        <v>425</v>
      </c>
      <c r="V6" s="291"/>
      <c r="W6" s="291"/>
      <c r="X6" s="171"/>
      <c r="Z6" s="148"/>
      <c r="AA6" s="292"/>
      <c r="AB6" s="292"/>
      <c r="AC6" s="292"/>
      <c r="AD6" s="292"/>
      <c r="AE6" s="292"/>
      <c r="AF6" s="292"/>
      <c r="AG6" s="292"/>
      <c r="AH6" s="292"/>
      <c r="AI6" s="292"/>
      <c r="AJ6" s="292"/>
    </row>
    <row r="7" spans="2:45" ht="12.75" customHeight="1" x14ac:dyDescent="0.15">
      <c r="B7" s="172"/>
      <c r="C7" s="165"/>
      <c r="D7" s="179"/>
      <c r="E7" s="172"/>
      <c r="F7" s="148"/>
      <c r="G7" s="148"/>
      <c r="H7" s="148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326"/>
      <c r="Z7" s="148"/>
      <c r="AA7" s="170"/>
      <c r="AB7" s="170"/>
      <c r="AC7" s="170"/>
      <c r="AD7" s="170"/>
      <c r="AE7" s="170"/>
      <c r="AF7" s="170"/>
      <c r="AG7" s="170"/>
      <c r="AH7" s="170"/>
      <c r="AI7" s="170"/>
      <c r="AJ7" s="170"/>
    </row>
    <row r="8" spans="2:45" ht="13.5" x14ac:dyDescent="0.15">
      <c r="B8" s="518" t="s">
        <v>320</v>
      </c>
      <c r="C8" s="519"/>
      <c r="D8" s="520"/>
      <c r="E8" s="183" t="s">
        <v>95</v>
      </c>
      <c r="F8" s="162" t="s">
        <v>96</v>
      </c>
      <c r="G8" s="239" t="s">
        <v>97</v>
      </c>
      <c r="H8" s="162" t="s">
        <v>98</v>
      </c>
      <c r="I8" s="183" t="s">
        <v>95</v>
      </c>
      <c r="J8" s="162" t="s">
        <v>96</v>
      </c>
      <c r="K8" s="239" t="s">
        <v>97</v>
      </c>
      <c r="L8" s="162" t="s">
        <v>98</v>
      </c>
      <c r="M8" s="183" t="s">
        <v>95</v>
      </c>
      <c r="N8" s="162" t="s">
        <v>96</v>
      </c>
      <c r="O8" s="239" t="s">
        <v>97</v>
      </c>
      <c r="P8" s="162" t="s">
        <v>98</v>
      </c>
      <c r="Q8" s="183" t="s">
        <v>95</v>
      </c>
      <c r="R8" s="162" t="s">
        <v>96</v>
      </c>
      <c r="S8" s="239" t="s">
        <v>97</v>
      </c>
      <c r="T8" s="162" t="s">
        <v>98</v>
      </c>
      <c r="U8" s="183" t="s">
        <v>95</v>
      </c>
      <c r="V8" s="162" t="s">
        <v>96</v>
      </c>
      <c r="W8" s="239" t="s">
        <v>97</v>
      </c>
      <c r="X8" s="162" t="s">
        <v>98</v>
      </c>
      <c r="Z8" s="148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2:45" ht="13.5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U9" s="167"/>
      <c r="V9" s="168"/>
      <c r="W9" s="169" t="s">
        <v>99</v>
      </c>
      <c r="X9" s="168"/>
      <c r="Z9" s="148"/>
      <c r="AA9" s="170"/>
      <c r="AB9" s="170"/>
      <c r="AC9" s="170"/>
      <c r="AD9" s="170"/>
      <c r="AE9" s="170"/>
      <c r="AF9" s="170"/>
      <c r="AG9" s="170"/>
      <c r="AH9" s="170"/>
      <c r="AI9" s="170"/>
      <c r="AJ9" s="170"/>
    </row>
    <row r="10" spans="2:45" ht="11.25" customHeight="1" x14ac:dyDescent="0.15">
      <c r="B10" s="172" t="s">
        <v>0</v>
      </c>
      <c r="C10" s="148">
        <v>21</v>
      </c>
      <c r="D10" s="149" t="s">
        <v>1</v>
      </c>
      <c r="E10" s="172">
        <v>578</v>
      </c>
      <c r="F10" s="173">
        <v>924</v>
      </c>
      <c r="G10" s="148">
        <v>726</v>
      </c>
      <c r="H10" s="173">
        <v>154499</v>
      </c>
      <c r="I10" s="172">
        <v>673</v>
      </c>
      <c r="J10" s="173">
        <v>870</v>
      </c>
      <c r="K10" s="148">
        <v>765</v>
      </c>
      <c r="L10" s="173">
        <v>197055</v>
      </c>
      <c r="M10" s="172">
        <v>693</v>
      </c>
      <c r="N10" s="173">
        <v>1050</v>
      </c>
      <c r="O10" s="148">
        <v>915</v>
      </c>
      <c r="P10" s="173">
        <v>65265</v>
      </c>
      <c r="Q10" s="172">
        <v>1838</v>
      </c>
      <c r="R10" s="173">
        <v>2592</v>
      </c>
      <c r="S10" s="148">
        <v>2140</v>
      </c>
      <c r="T10" s="173">
        <v>27823</v>
      </c>
      <c r="U10" s="172">
        <v>1733</v>
      </c>
      <c r="V10" s="173">
        <v>2310</v>
      </c>
      <c r="W10" s="148">
        <v>2077</v>
      </c>
      <c r="X10" s="173">
        <v>77570</v>
      </c>
      <c r="Z10" s="148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</row>
    <row r="11" spans="2:45" ht="11.25" customHeight="1" x14ac:dyDescent="0.15">
      <c r="B11" s="172"/>
      <c r="C11" s="148">
        <v>22</v>
      </c>
      <c r="D11" s="178"/>
      <c r="E11" s="173">
        <v>651</v>
      </c>
      <c r="F11" s="173">
        <v>819</v>
      </c>
      <c r="G11" s="173">
        <v>719</v>
      </c>
      <c r="H11" s="173">
        <v>152396</v>
      </c>
      <c r="I11" s="173">
        <v>630</v>
      </c>
      <c r="J11" s="173">
        <v>840</v>
      </c>
      <c r="K11" s="173">
        <v>750</v>
      </c>
      <c r="L11" s="173">
        <v>205413</v>
      </c>
      <c r="M11" s="173">
        <v>714</v>
      </c>
      <c r="N11" s="173">
        <v>1090</v>
      </c>
      <c r="O11" s="173">
        <v>885</v>
      </c>
      <c r="P11" s="173">
        <v>99228</v>
      </c>
      <c r="Q11" s="173">
        <v>2153</v>
      </c>
      <c r="R11" s="173">
        <v>2730</v>
      </c>
      <c r="S11" s="173">
        <v>2414</v>
      </c>
      <c r="T11" s="173">
        <v>29764</v>
      </c>
      <c r="U11" s="173">
        <v>1869</v>
      </c>
      <c r="V11" s="173">
        <v>2310</v>
      </c>
      <c r="W11" s="173">
        <v>2018</v>
      </c>
      <c r="X11" s="178">
        <v>61593</v>
      </c>
      <c r="Z11" s="148"/>
      <c r="AA11" s="148"/>
      <c r="AB11" s="148"/>
      <c r="AC11" s="148"/>
      <c r="AD11" s="148"/>
      <c r="AE11" s="148"/>
    </row>
    <row r="12" spans="2:45" ht="11.25" customHeight="1" x14ac:dyDescent="0.15">
      <c r="B12" s="165"/>
      <c r="C12" s="166">
        <v>23</v>
      </c>
      <c r="D12" s="179"/>
      <c r="E12" s="303">
        <v>577.5</v>
      </c>
      <c r="F12" s="303">
        <v>924</v>
      </c>
      <c r="G12" s="303">
        <v>764.41657526864662</v>
      </c>
      <c r="H12" s="303">
        <v>107537.59999999999</v>
      </c>
      <c r="I12" s="303">
        <v>682.5</v>
      </c>
      <c r="J12" s="303">
        <v>1029</v>
      </c>
      <c r="K12" s="303">
        <v>783.09069906096306</v>
      </c>
      <c r="L12" s="303">
        <v>179753.30000000002</v>
      </c>
      <c r="M12" s="303">
        <v>651</v>
      </c>
      <c r="N12" s="303">
        <v>1029</v>
      </c>
      <c r="O12" s="303">
        <v>845.37271455406858</v>
      </c>
      <c r="P12" s="303">
        <v>66112.500000000015</v>
      </c>
      <c r="Q12" s="325">
        <v>2079</v>
      </c>
      <c r="R12" s="303">
        <v>2782.5</v>
      </c>
      <c r="S12" s="303">
        <v>2298.9861189310927</v>
      </c>
      <c r="T12" s="303">
        <v>7111.0000000000009</v>
      </c>
      <c r="U12" s="303">
        <v>1598.1000000000001</v>
      </c>
      <c r="V12" s="303">
        <v>2394</v>
      </c>
      <c r="W12" s="303">
        <v>2030.3413116364129</v>
      </c>
      <c r="X12" s="325">
        <v>15292.400000000001</v>
      </c>
      <c r="Z12" s="148"/>
      <c r="AA12" s="170"/>
      <c r="AB12" s="170"/>
      <c r="AC12" s="170"/>
      <c r="AD12" s="170"/>
      <c r="AE12" s="148"/>
    </row>
    <row r="13" spans="2:45" ht="11.25" customHeight="1" x14ac:dyDescent="0.15">
      <c r="B13" s="172" t="s">
        <v>376</v>
      </c>
      <c r="C13" s="148">
        <v>10</v>
      </c>
      <c r="D13" s="178" t="s">
        <v>408</v>
      </c>
      <c r="E13" s="173">
        <v>703.5</v>
      </c>
      <c r="F13" s="173">
        <v>729.75</v>
      </c>
      <c r="G13" s="173">
        <v>727.2791370106761</v>
      </c>
      <c r="H13" s="173">
        <v>9191.7999999999993</v>
      </c>
      <c r="I13" s="173">
        <v>714</v>
      </c>
      <c r="J13" s="173">
        <v>815.95500000000004</v>
      </c>
      <c r="K13" s="173">
        <v>734.88952876681992</v>
      </c>
      <c r="L13" s="173">
        <v>10016.700000000001</v>
      </c>
      <c r="M13" s="248">
        <v>0</v>
      </c>
      <c r="N13" s="248">
        <v>0</v>
      </c>
      <c r="O13" s="248">
        <v>0</v>
      </c>
      <c r="P13" s="173">
        <v>1116.3</v>
      </c>
      <c r="Q13" s="175">
        <v>2205</v>
      </c>
      <c r="R13" s="175">
        <v>2415</v>
      </c>
      <c r="S13" s="175">
        <v>2365.5474934036934</v>
      </c>
      <c r="T13" s="173">
        <v>575.9</v>
      </c>
      <c r="U13" s="173">
        <v>1890</v>
      </c>
      <c r="V13" s="173">
        <v>2100</v>
      </c>
      <c r="W13" s="173">
        <v>1955.1160714285711</v>
      </c>
      <c r="X13" s="178">
        <v>724.8</v>
      </c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76"/>
      <c r="AM13" s="176"/>
      <c r="AN13" s="176"/>
      <c r="AO13" s="148"/>
      <c r="AP13" s="148"/>
      <c r="AQ13" s="148"/>
      <c r="AR13" s="148"/>
      <c r="AS13" s="148"/>
    </row>
    <row r="14" spans="2:45" ht="11.25" customHeight="1" x14ac:dyDescent="0.15">
      <c r="B14" s="172"/>
      <c r="C14" s="148">
        <v>11</v>
      </c>
      <c r="D14" s="178"/>
      <c r="E14" s="173">
        <v>729.75</v>
      </c>
      <c r="F14" s="173">
        <v>729.75</v>
      </c>
      <c r="G14" s="178">
        <v>729.75</v>
      </c>
      <c r="H14" s="173">
        <v>2187.1</v>
      </c>
      <c r="I14" s="173">
        <v>714</v>
      </c>
      <c r="J14" s="173">
        <v>798</v>
      </c>
      <c r="K14" s="173">
        <v>735.8217737350767</v>
      </c>
      <c r="L14" s="173">
        <v>8718.6</v>
      </c>
      <c r="M14" s="248">
        <v>0</v>
      </c>
      <c r="N14" s="248">
        <v>0</v>
      </c>
      <c r="O14" s="248">
        <v>0</v>
      </c>
      <c r="P14" s="173">
        <v>1882.2</v>
      </c>
      <c r="Q14" s="175">
        <v>2205</v>
      </c>
      <c r="R14" s="175">
        <v>2415</v>
      </c>
      <c r="S14" s="175">
        <v>2339.272727272727</v>
      </c>
      <c r="T14" s="173">
        <v>552.9</v>
      </c>
      <c r="U14" s="173">
        <v>1890</v>
      </c>
      <c r="V14" s="173">
        <v>2100</v>
      </c>
      <c r="W14" s="173">
        <v>1947.0783479061206</v>
      </c>
      <c r="X14" s="178">
        <v>1504.9</v>
      </c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76"/>
      <c r="AM14" s="176"/>
      <c r="AN14" s="176"/>
      <c r="AO14" s="148"/>
      <c r="AP14" s="148"/>
      <c r="AQ14" s="148"/>
      <c r="AR14" s="148"/>
      <c r="AS14" s="148"/>
    </row>
    <row r="15" spans="2:45" ht="11.25" customHeight="1" x14ac:dyDescent="0.15">
      <c r="B15" s="172"/>
      <c r="C15" s="148">
        <v>12</v>
      </c>
      <c r="D15" s="178"/>
      <c r="E15" s="173">
        <v>729.75</v>
      </c>
      <c r="F15" s="173">
        <v>729.75</v>
      </c>
      <c r="G15" s="173">
        <v>729.75630252100837</v>
      </c>
      <c r="H15" s="173">
        <v>6924.5</v>
      </c>
      <c r="I15" s="173">
        <v>714</v>
      </c>
      <c r="J15" s="173">
        <v>798</v>
      </c>
      <c r="K15" s="173">
        <v>747.22025316455699</v>
      </c>
      <c r="L15" s="173">
        <v>4707.1000000000004</v>
      </c>
      <c r="M15" s="245">
        <v>651</v>
      </c>
      <c r="N15" s="245">
        <v>661.5</v>
      </c>
      <c r="O15" s="245">
        <v>656.00940070505294</v>
      </c>
      <c r="P15" s="173">
        <v>1288.2</v>
      </c>
      <c r="Q15" s="175">
        <v>2205</v>
      </c>
      <c r="R15" s="175">
        <v>2415</v>
      </c>
      <c r="S15" s="175">
        <v>2285.520710059172</v>
      </c>
      <c r="T15" s="173">
        <v>642.40000000000009</v>
      </c>
      <c r="U15" s="173">
        <v>1869</v>
      </c>
      <c r="V15" s="173">
        <v>2100</v>
      </c>
      <c r="W15" s="173">
        <v>1930.8119999999999</v>
      </c>
      <c r="X15" s="178">
        <v>1676.1999999999998</v>
      </c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76"/>
      <c r="AM15" s="176"/>
      <c r="AN15" s="176"/>
      <c r="AO15" s="148"/>
      <c r="AP15" s="148"/>
      <c r="AQ15" s="148"/>
      <c r="AR15" s="148"/>
      <c r="AS15" s="148"/>
    </row>
    <row r="16" spans="2:45" ht="11.25" customHeight="1" x14ac:dyDescent="0.15">
      <c r="B16" s="172" t="s">
        <v>378</v>
      </c>
      <c r="C16" s="148">
        <v>1</v>
      </c>
      <c r="D16" s="178" t="s">
        <v>408</v>
      </c>
      <c r="E16" s="173">
        <v>719.25</v>
      </c>
      <c r="F16" s="173">
        <v>729.75</v>
      </c>
      <c r="G16" s="173">
        <v>722.51351351351354</v>
      </c>
      <c r="H16" s="173">
        <v>6058.7</v>
      </c>
      <c r="I16" s="173">
        <v>714</v>
      </c>
      <c r="J16" s="173">
        <v>798</v>
      </c>
      <c r="K16" s="173">
        <v>741.07692307692309</v>
      </c>
      <c r="L16" s="173">
        <v>8435.7000000000007</v>
      </c>
      <c r="M16" s="245">
        <v>0</v>
      </c>
      <c r="N16" s="245">
        <v>0</v>
      </c>
      <c r="O16" s="245">
        <v>0</v>
      </c>
      <c r="P16" s="173">
        <v>866.59999999999991</v>
      </c>
      <c r="Q16" s="175">
        <v>2205</v>
      </c>
      <c r="R16" s="175">
        <v>2415</v>
      </c>
      <c r="S16" s="175">
        <v>2294.9626400996267</v>
      </c>
      <c r="T16" s="173">
        <v>291.5</v>
      </c>
      <c r="U16" s="173">
        <v>1932</v>
      </c>
      <c r="V16" s="173">
        <v>2100</v>
      </c>
      <c r="W16" s="173">
        <v>1977.0785340314137</v>
      </c>
      <c r="X16" s="178">
        <v>775.3</v>
      </c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76"/>
      <c r="AM16" s="176"/>
      <c r="AN16" s="176"/>
      <c r="AO16" s="148"/>
      <c r="AP16" s="148"/>
      <c r="AQ16" s="148"/>
      <c r="AR16" s="148"/>
      <c r="AS16" s="148"/>
    </row>
    <row r="17" spans="2:45" ht="11.25" customHeight="1" x14ac:dyDescent="0.15">
      <c r="B17" s="172"/>
      <c r="C17" s="148">
        <v>2</v>
      </c>
      <c r="D17" s="178"/>
      <c r="E17" s="173">
        <v>719.25</v>
      </c>
      <c r="F17" s="173">
        <v>719.25</v>
      </c>
      <c r="G17" s="173">
        <v>719.25312686122697</v>
      </c>
      <c r="H17" s="173">
        <v>4786.3</v>
      </c>
      <c r="I17" s="173">
        <v>714</v>
      </c>
      <c r="J17" s="173">
        <v>798</v>
      </c>
      <c r="K17" s="173">
        <v>732.03547671840352</v>
      </c>
      <c r="L17" s="173">
        <v>11025.6</v>
      </c>
      <c r="M17" s="245">
        <v>703.5</v>
      </c>
      <c r="N17" s="245">
        <v>745.5</v>
      </c>
      <c r="O17" s="245">
        <v>740.40346702923205</v>
      </c>
      <c r="P17" s="173">
        <v>1443.3</v>
      </c>
      <c r="Q17" s="175">
        <v>2205</v>
      </c>
      <c r="R17" s="175">
        <v>2520</v>
      </c>
      <c r="S17" s="175">
        <v>2245.6</v>
      </c>
      <c r="T17" s="173">
        <v>345</v>
      </c>
      <c r="U17" s="173">
        <v>1932</v>
      </c>
      <c r="V17" s="173">
        <v>2100</v>
      </c>
      <c r="W17" s="173">
        <v>2039.1746031746031</v>
      </c>
      <c r="X17" s="178">
        <v>456.5</v>
      </c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76"/>
      <c r="AM17" s="176"/>
      <c r="AN17" s="176"/>
      <c r="AO17" s="148"/>
      <c r="AP17" s="148"/>
      <c r="AQ17" s="148"/>
      <c r="AR17" s="148"/>
      <c r="AS17" s="148"/>
    </row>
    <row r="18" spans="2:45" ht="11.25" customHeight="1" x14ac:dyDescent="0.15">
      <c r="B18" s="172"/>
      <c r="C18" s="148">
        <v>3</v>
      </c>
      <c r="D18" s="178"/>
      <c r="E18" s="248">
        <v>0</v>
      </c>
      <c r="F18" s="248">
        <v>0</v>
      </c>
      <c r="G18" s="248">
        <v>0</v>
      </c>
      <c r="H18" s="173">
        <v>2900.2</v>
      </c>
      <c r="I18" s="173">
        <v>714</v>
      </c>
      <c r="J18" s="173">
        <v>798</v>
      </c>
      <c r="K18" s="173">
        <v>763.4965675057208</v>
      </c>
      <c r="L18" s="173">
        <v>6071.7000000000007</v>
      </c>
      <c r="M18" s="248">
        <v>0</v>
      </c>
      <c r="N18" s="248">
        <v>0</v>
      </c>
      <c r="O18" s="248">
        <v>0</v>
      </c>
      <c r="P18" s="173">
        <v>456.3</v>
      </c>
      <c r="Q18" s="175">
        <v>1995</v>
      </c>
      <c r="R18" s="175">
        <v>2625</v>
      </c>
      <c r="S18" s="175">
        <v>2276.9391891891892</v>
      </c>
      <c r="T18" s="173">
        <v>325.8</v>
      </c>
      <c r="U18" s="173">
        <v>1911</v>
      </c>
      <c r="V18" s="173">
        <v>2100</v>
      </c>
      <c r="W18" s="173">
        <v>2034.4061135371178</v>
      </c>
      <c r="X18" s="178">
        <v>1198.3</v>
      </c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76"/>
      <c r="AM18" s="176"/>
      <c r="AN18" s="176"/>
      <c r="AO18" s="148"/>
      <c r="AP18" s="148"/>
      <c r="AQ18" s="148"/>
      <c r="AR18" s="148"/>
      <c r="AS18" s="148"/>
    </row>
    <row r="19" spans="2:45" ht="11.25" customHeight="1" x14ac:dyDescent="0.15">
      <c r="B19" s="172"/>
      <c r="C19" s="148">
        <v>4</v>
      </c>
      <c r="D19" s="178"/>
      <c r="E19" s="245">
        <v>756</v>
      </c>
      <c r="F19" s="245">
        <v>756</v>
      </c>
      <c r="G19" s="245">
        <v>756</v>
      </c>
      <c r="H19" s="173">
        <v>2416.1999999999998</v>
      </c>
      <c r="I19" s="173">
        <v>714</v>
      </c>
      <c r="J19" s="173">
        <v>798</v>
      </c>
      <c r="K19" s="173">
        <v>743.74319066147871</v>
      </c>
      <c r="L19" s="173">
        <v>5297.7</v>
      </c>
      <c r="M19" s="248">
        <v>0</v>
      </c>
      <c r="N19" s="248">
        <v>0</v>
      </c>
      <c r="O19" s="248">
        <v>0</v>
      </c>
      <c r="P19" s="173">
        <v>680.7</v>
      </c>
      <c r="Q19" s="175">
        <v>2100</v>
      </c>
      <c r="R19" s="175">
        <v>2730</v>
      </c>
      <c r="S19" s="175">
        <v>2448.4206695778744</v>
      </c>
      <c r="T19" s="173">
        <v>986.3</v>
      </c>
      <c r="U19" s="173">
        <v>1995</v>
      </c>
      <c r="V19" s="173">
        <v>2362.5</v>
      </c>
      <c r="W19" s="173">
        <v>2171.1778846153848</v>
      </c>
      <c r="X19" s="178">
        <v>1168.2</v>
      </c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76"/>
      <c r="AM19" s="176"/>
      <c r="AN19" s="176"/>
      <c r="AO19" s="148"/>
      <c r="AP19" s="148"/>
      <c r="AQ19" s="148"/>
      <c r="AR19" s="148"/>
      <c r="AS19" s="148"/>
    </row>
    <row r="20" spans="2:45" ht="11.25" customHeight="1" x14ac:dyDescent="0.15">
      <c r="B20" s="172"/>
      <c r="C20" s="148">
        <v>5</v>
      </c>
      <c r="D20" s="178"/>
      <c r="E20" s="245">
        <v>756</v>
      </c>
      <c r="F20" s="245">
        <v>756</v>
      </c>
      <c r="G20" s="245">
        <v>756</v>
      </c>
      <c r="H20" s="173">
        <v>2480.1</v>
      </c>
      <c r="I20" s="173">
        <v>682.5</v>
      </c>
      <c r="J20" s="173">
        <v>798</v>
      </c>
      <c r="K20" s="173">
        <v>715.99651112080255</v>
      </c>
      <c r="L20" s="173">
        <v>918.90000000000009</v>
      </c>
      <c r="M20" s="245">
        <v>910.35</v>
      </c>
      <c r="N20" s="245">
        <v>910.35</v>
      </c>
      <c r="O20" s="245">
        <v>910.34866645499289</v>
      </c>
      <c r="P20" s="173">
        <v>1336.2</v>
      </c>
      <c r="Q20" s="175">
        <v>2205</v>
      </c>
      <c r="R20" s="175">
        <v>2730</v>
      </c>
      <c r="S20" s="175">
        <v>2515.1673640167364</v>
      </c>
      <c r="T20" s="173">
        <v>498.59999999999997</v>
      </c>
      <c r="U20" s="173">
        <v>2100</v>
      </c>
      <c r="V20" s="173">
        <v>2415</v>
      </c>
      <c r="W20" s="173">
        <v>2269.8552338530062</v>
      </c>
      <c r="X20" s="178">
        <v>843.2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76"/>
      <c r="AM20" s="176"/>
      <c r="AN20" s="176"/>
      <c r="AO20" s="148"/>
      <c r="AP20" s="148"/>
      <c r="AQ20" s="148"/>
      <c r="AR20" s="148"/>
      <c r="AS20" s="148"/>
    </row>
    <row r="21" spans="2:45" ht="11.25" customHeight="1" x14ac:dyDescent="0.15">
      <c r="B21" s="165"/>
      <c r="C21" s="166">
        <v>6</v>
      </c>
      <c r="D21" s="179"/>
      <c r="E21" s="258">
        <v>756</v>
      </c>
      <c r="F21" s="258">
        <v>756</v>
      </c>
      <c r="G21" s="258">
        <v>756</v>
      </c>
      <c r="H21" s="145">
        <v>2547.8000000000002</v>
      </c>
      <c r="I21" s="145">
        <v>682.5</v>
      </c>
      <c r="J21" s="145">
        <v>798</v>
      </c>
      <c r="K21" s="145">
        <v>720.39274447949526</v>
      </c>
      <c r="L21" s="145">
        <v>3979.9</v>
      </c>
      <c r="M21" s="258">
        <v>882</v>
      </c>
      <c r="N21" s="258">
        <v>882</v>
      </c>
      <c r="O21" s="258">
        <v>882</v>
      </c>
      <c r="P21" s="145">
        <v>46.5</v>
      </c>
      <c r="Q21" s="187">
        <v>2047.5</v>
      </c>
      <c r="R21" s="187">
        <v>2730</v>
      </c>
      <c r="S21" s="187">
        <v>2524.2422037422039</v>
      </c>
      <c r="T21" s="145">
        <v>484</v>
      </c>
      <c r="U21" s="145">
        <v>2100</v>
      </c>
      <c r="V21" s="145">
        <v>2520</v>
      </c>
      <c r="W21" s="145">
        <v>2259.4221967963385</v>
      </c>
      <c r="X21" s="179">
        <v>381.7</v>
      </c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76"/>
      <c r="AM21" s="176"/>
      <c r="AN21" s="176"/>
      <c r="AO21" s="148"/>
      <c r="AP21" s="148"/>
      <c r="AQ21" s="148"/>
      <c r="AR21" s="148"/>
      <c r="AS21" s="148"/>
    </row>
    <row r="22" spans="2:45" ht="11.25" customHeight="1" x14ac:dyDescent="0.15">
      <c r="B22" s="172" t="s">
        <v>426</v>
      </c>
      <c r="C22" s="148"/>
      <c r="E22" s="172"/>
      <c r="F22" s="173"/>
      <c r="G22" s="148"/>
      <c r="H22" s="173"/>
      <c r="I22" s="172"/>
      <c r="J22" s="173"/>
      <c r="K22" s="148"/>
      <c r="L22" s="173"/>
      <c r="M22" s="172"/>
      <c r="N22" s="173"/>
      <c r="O22" s="148"/>
      <c r="P22" s="173"/>
      <c r="Q22" s="172"/>
      <c r="R22" s="172"/>
      <c r="S22" s="173"/>
      <c r="T22" s="173"/>
      <c r="U22" s="172"/>
      <c r="V22" s="173"/>
      <c r="W22" s="148"/>
      <c r="X22" s="173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76"/>
      <c r="AM22" s="176"/>
      <c r="AN22" s="176"/>
      <c r="AO22" s="148"/>
      <c r="AP22" s="148"/>
      <c r="AQ22" s="148"/>
      <c r="AR22" s="148"/>
      <c r="AS22" s="148"/>
    </row>
    <row r="23" spans="2:45" ht="11.25" customHeight="1" x14ac:dyDescent="0.15">
      <c r="B23" s="172"/>
      <c r="C23" s="148"/>
      <c r="E23" s="174"/>
      <c r="F23" s="175"/>
      <c r="G23" s="176"/>
      <c r="H23" s="173"/>
      <c r="I23" s="174"/>
      <c r="J23" s="175"/>
      <c r="K23" s="176"/>
      <c r="L23" s="173"/>
      <c r="M23" s="174"/>
      <c r="N23" s="175"/>
      <c r="O23" s="176"/>
      <c r="P23" s="173"/>
      <c r="Q23" s="174"/>
      <c r="R23" s="174"/>
      <c r="S23" s="175"/>
      <c r="T23" s="173"/>
      <c r="U23" s="172"/>
      <c r="V23" s="173"/>
      <c r="W23" s="148"/>
      <c r="X23" s="173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76"/>
      <c r="AM23" s="176"/>
      <c r="AN23" s="176"/>
      <c r="AO23" s="148"/>
      <c r="AP23" s="148"/>
      <c r="AQ23" s="148"/>
      <c r="AR23" s="148"/>
      <c r="AS23" s="148"/>
    </row>
    <row r="24" spans="2:45" ht="11.25" customHeight="1" x14ac:dyDescent="0.15">
      <c r="B24" s="312">
        <v>41061</v>
      </c>
      <c r="C24" s="298"/>
      <c r="D24" s="313">
        <v>41075</v>
      </c>
      <c r="E24" s="245">
        <v>756</v>
      </c>
      <c r="F24" s="245">
        <v>756</v>
      </c>
      <c r="G24" s="245">
        <v>756</v>
      </c>
      <c r="H24" s="175">
        <v>1269</v>
      </c>
      <c r="I24" s="245">
        <v>682.5</v>
      </c>
      <c r="J24" s="245">
        <v>798</v>
      </c>
      <c r="K24" s="245">
        <v>708.73574660633483</v>
      </c>
      <c r="L24" s="175">
        <v>1920</v>
      </c>
      <c r="M24" s="245">
        <v>882</v>
      </c>
      <c r="N24" s="245">
        <v>882</v>
      </c>
      <c r="O24" s="245">
        <v>882</v>
      </c>
      <c r="P24" s="175">
        <v>22.8</v>
      </c>
      <c r="Q24" s="245">
        <v>2047.5</v>
      </c>
      <c r="R24" s="245">
        <v>2730</v>
      </c>
      <c r="S24" s="245">
        <v>2526.2273652085455</v>
      </c>
      <c r="T24" s="245">
        <v>216.8</v>
      </c>
      <c r="U24" s="245">
        <v>2100</v>
      </c>
      <c r="V24" s="245">
        <v>2520</v>
      </c>
      <c r="W24" s="245">
        <v>2315.3596287703017</v>
      </c>
      <c r="X24" s="245">
        <v>178.6</v>
      </c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76"/>
      <c r="AM24" s="176"/>
      <c r="AN24" s="176"/>
      <c r="AO24" s="148"/>
      <c r="AP24" s="148"/>
      <c r="AQ24" s="148"/>
      <c r="AR24" s="148"/>
      <c r="AS24" s="148"/>
    </row>
    <row r="25" spans="2:45" ht="11.25" customHeight="1" x14ac:dyDescent="0.15">
      <c r="B25" s="312">
        <v>41078</v>
      </c>
      <c r="C25" s="298"/>
      <c r="D25" s="298">
        <v>41089</v>
      </c>
      <c r="E25" s="245">
        <v>0</v>
      </c>
      <c r="F25" s="245">
        <v>0</v>
      </c>
      <c r="G25" s="245">
        <v>0</v>
      </c>
      <c r="H25" s="450">
        <v>1278.8</v>
      </c>
      <c r="I25" s="607">
        <v>682.5</v>
      </c>
      <c r="J25" s="450">
        <v>798</v>
      </c>
      <c r="K25" s="608">
        <v>747.22812500000009</v>
      </c>
      <c r="L25" s="450">
        <v>2059.9</v>
      </c>
      <c r="M25" s="245">
        <v>0</v>
      </c>
      <c r="N25" s="245">
        <v>0</v>
      </c>
      <c r="O25" s="245">
        <v>0</v>
      </c>
      <c r="P25" s="450">
        <v>23.7</v>
      </c>
      <c r="Q25" s="607">
        <v>2520</v>
      </c>
      <c r="R25" s="607">
        <v>2520</v>
      </c>
      <c r="S25" s="450">
        <v>2520</v>
      </c>
      <c r="T25" s="450">
        <v>267.2</v>
      </c>
      <c r="U25" s="607">
        <v>2205</v>
      </c>
      <c r="V25" s="450">
        <v>2205</v>
      </c>
      <c r="W25" s="608">
        <v>2205</v>
      </c>
      <c r="X25" s="450">
        <v>203.1</v>
      </c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</row>
    <row r="26" spans="2:45" ht="11.25" customHeight="1" x14ac:dyDescent="0.15">
      <c r="B26" s="602"/>
      <c r="C26" s="302"/>
      <c r="D26" s="302"/>
      <c r="E26" s="256"/>
      <c r="F26" s="256"/>
      <c r="G26" s="256"/>
      <c r="H26" s="609"/>
      <c r="I26" s="256"/>
      <c r="J26" s="256"/>
      <c r="K26" s="256"/>
      <c r="L26" s="256"/>
      <c r="M26" s="258"/>
      <c r="N26" s="258"/>
      <c r="O26" s="258"/>
      <c r="P26" s="256"/>
      <c r="Q26" s="256"/>
      <c r="R26" s="256"/>
      <c r="S26" s="256"/>
      <c r="T26" s="256"/>
      <c r="U26" s="256"/>
      <c r="V26" s="256"/>
      <c r="W26" s="256"/>
      <c r="X26" s="256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</row>
    <row r="27" spans="2:45" ht="11.25" customHeight="1" x14ac:dyDescent="0.15">
      <c r="B27" s="172"/>
      <c r="C27" s="161" t="s">
        <v>88</v>
      </c>
      <c r="D27" s="247"/>
      <c r="E27" s="172" t="s">
        <v>427</v>
      </c>
      <c r="I27" s="172" t="s">
        <v>210</v>
      </c>
      <c r="M27" s="172" t="s">
        <v>211</v>
      </c>
      <c r="N27" s="148"/>
      <c r="O27" s="148"/>
      <c r="P27" s="178"/>
      <c r="Q27" s="172" t="s">
        <v>428</v>
      </c>
      <c r="R27" s="148"/>
      <c r="S27" s="148"/>
      <c r="T27" s="178"/>
      <c r="U27" s="172" t="s">
        <v>213</v>
      </c>
      <c r="V27" s="148"/>
      <c r="W27" s="148"/>
      <c r="X27" s="178"/>
      <c r="Z27" s="292"/>
      <c r="AA27" s="292"/>
      <c r="AB27" s="292"/>
      <c r="AC27" s="292"/>
      <c r="AD27" s="292"/>
      <c r="AE27" s="292"/>
    </row>
    <row r="28" spans="2:45" ht="11.25" customHeight="1" x14ac:dyDescent="0.15">
      <c r="B28" s="172"/>
      <c r="C28" s="165"/>
      <c r="D28" s="179"/>
      <c r="E28" s="323"/>
      <c r="F28" s="324"/>
      <c r="G28" s="324"/>
      <c r="H28" s="324"/>
      <c r="I28" s="323"/>
      <c r="J28" s="324"/>
      <c r="K28" s="324"/>
      <c r="L28" s="324"/>
      <c r="M28" s="323"/>
      <c r="N28" s="324"/>
      <c r="O28" s="324"/>
      <c r="P28" s="324"/>
      <c r="Q28" s="323"/>
      <c r="R28" s="324"/>
      <c r="S28" s="324"/>
      <c r="T28" s="324"/>
      <c r="U28" s="165"/>
      <c r="V28" s="166"/>
      <c r="W28" s="166"/>
      <c r="X28" s="179"/>
      <c r="Z28" s="170"/>
      <c r="AA28" s="170"/>
      <c r="AB28" s="170"/>
      <c r="AC28" s="170"/>
      <c r="AD28" s="170"/>
      <c r="AE28" s="170"/>
    </row>
    <row r="29" spans="2:45" ht="11.25" customHeight="1" x14ac:dyDescent="0.15">
      <c r="B29" s="518" t="s">
        <v>320</v>
      </c>
      <c r="C29" s="519"/>
      <c r="D29" s="520"/>
      <c r="E29" s="183" t="s">
        <v>95</v>
      </c>
      <c r="F29" s="162" t="s">
        <v>96</v>
      </c>
      <c r="G29" s="239" t="s">
        <v>97</v>
      </c>
      <c r="H29" s="162" t="s">
        <v>98</v>
      </c>
      <c r="I29" s="183" t="s">
        <v>95</v>
      </c>
      <c r="J29" s="162" t="s">
        <v>96</v>
      </c>
      <c r="K29" s="239" t="s">
        <v>97</v>
      </c>
      <c r="L29" s="162" t="s">
        <v>98</v>
      </c>
      <c r="M29" s="183" t="s">
        <v>95</v>
      </c>
      <c r="N29" s="162" t="s">
        <v>96</v>
      </c>
      <c r="O29" s="239" t="s">
        <v>97</v>
      </c>
      <c r="P29" s="162" t="s">
        <v>98</v>
      </c>
      <c r="Q29" s="183" t="s">
        <v>95</v>
      </c>
      <c r="R29" s="162" t="s">
        <v>96</v>
      </c>
      <c r="S29" s="239" t="s">
        <v>97</v>
      </c>
      <c r="T29" s="162" t="s">
        <v>98</v>
      </c>
      <c r="U29" s="183" t="s">
        <v>95</v>
      </c>
      <c r="V29" s="162" t="s">
        <v>96</v>
      </c>
      <c r="W29" s="239" t="s">
        <v>97</v>
      </c>
      <c r="X29" s="162" t="s">
        <v>98</v>
      </c>
      <c r="Z29" s="170"/>
      <c r="AA29" s="170"/>
      <c r="AB29" s="170"/>
      <c r="AC29" s="170"/>
      <c r="AD29" s="170"/>
      <c r="AE29" s="170"/>
    </row>
    <row r="30" spans="2:45" ht="11.25" customHeight="1" x14ac:dyDescent="0.15">
      <c r="B30" s="165"/>
      <c r="C30" s="166"/>
      <c r="D30" s="166"/>
      <c r="E30" s="167"/>
      <c r="F30" s="168"/>
      <c r="G30" s="169" t="s">
        <v>99</v>
      </c>
      <c r="H30" s="168"/>
      <c r="I30" s="167"/>
      <c r="J30" s="168"/>
      <c r="K30" s="169" t="s">
        <v>99</v>
      </c>
      <c r="L30" s="168"/>
      <c r="M30" s="167"/>
      <c r="N30" s="168"/>
      <c r="O30" s="169" t="s">
        <v>99</v>
      </c>
      <c r="P30" s="168"/>
      <c r="Q30" s="167"/>
      <c r="R30" s="168"/>
      <c r="S30" s="169" t="s">
        <v>99</v>
      </c>
      <c r="T30" s="168"/>
      <c r="U30" s="167"/>
      <c r="V30" s="168"/>
      <c r="W30" s="169" t="s">
        <v>99</v>
      </c>
      <c r="X30" s="168"/>
      <c r="Z30" s="170"/>
      <c r="AA30" s="170"/>
      <c r="AB30" s="170"/>
      <c r="AC30" s="170"/>
      <c r="AD30" s="170"/>
      <c r="AE30" s="170"/>
    </row>
    <row r="31" spans="2:45" ht="11.25" customHeight="1" x14ac:dyDescent="0.15">
      <c r="B31" s="172" t="s">
        <v>0</v>
      </c>
      <c r="C31" s="148">
        <v>21</v>
      </c>
      <c r="D31" s="149" t="s">
        <v>1</v>
      </c>
      <c r="E31" s="172">
        <v>2310</v>
      </c>
      <c r="F31" s="173">
        <v>3518</v>
      </c>
      <c r="G31" s="148">
        <v>2780</v>
      </c>
      <c r="H31" s="173">
        <v>36391</v>
      </c>
      <c r="I31" s="172">
        <v>609</v>
      </c>
      <c r="J31" s="173">
        <v>840</v>
      </c>
      <c r="K31" s="148">
        <v>730</v>
      </c>
      <c r="L31" s="173">
        <v>56749</v>
      </c>
      <c r="M31" s="172">
        <v>599</v>
      </c>
      <c r="N31" s="173">
        <v>819</v>
      </c>
      <c r="O31" s="148">
        <v>743</v>
      </c>
      <c r="P31" s="173">
        <v>147187</v>
      </c>
      <c r="Q31" s="172">
        <v>630</v>
      </c>
      <c r="R31" s="173">
        <v>893</v>
      </c>
      <c r="S31" s="148">
        <v>764</v>
      </c>
      <c r="T31" s="173">
        <v>142928</v>
      </c>
      <c r="U31" s="172">
        <v>617</v>
      </c>
      <c r="V31" s="173">
        <v>788</v>
      </c>
      <c r="W31" s="148">
        <v>705</v>
      </c>
      <c r="X31" s="173">
        <v>118725</v>
      </c>
      <c r="Z31" s="170"/>
      <c r="AA31" s="170"/>
      <c r="AB31" s="170"/>
      <c r="AC31" s="170"/>
      <c r="AD31" s="170"/>
      <c r="AE31" s="170"/>
    </row>
    <row r="32" spans="2:45" ht="11.25" customHeight="1" x14ac:dyDescent="0.15">
      <c r="B32" s="172"/>
      <c r="C32" s="148">
        <v>22</v>
      </c>
      <c r="D32" s="178"/>
      <c r="E32" s="173">
        <v>2783</v>
      </c>
      <c r="F32" s="173">
        <v>3360</v>
      </c>
      <c r="G32" s="173">
        <v>3067</v>
      </c>
      <c r="H32" s="173">
        <v>15949</v>
      </c>
      <c r="I32" s="173">
        <v>683</v>
      </c>
      <c r="J32" s="173">
        <v>840</v>
      </c>
      <c r="K32" s="173">
        <v>746</v>
      </c>
      <c r="L32" s="173">
        <v>23831</v>
      </c>
      <c r="M32" s="173">
        <v>662</v>
      </c>
      <c r="N32" s="173">
        <v>840</v>
      </c>
      <c r="O32" s="173">
        <v>735</v>
      </c>
      <c r="P32" s="173">
        <v>141064</v>
      </c>
      <c r="Q32" s="173">
        <v>735</v>
      </c>
      <c r="R32" s="173">
        <v>903</v>
      </c>
      <c r="S32" s="173">
        <v>800</v>
      </c>
      <c r="T32" s="173">
        <v>22668</v>
      </c>
      <c r="U32" s="173">
        <v>609</v>
      </c>
      <c r="V32" s="173">
        <v>788</v>
      </c>
      <c r="W32" s="173">
        <v>712</v>
      </c>
      <c r="X32" s="178">
        <v>66862</v>
      </c>
      <c r="Z32" s="148"/>
      <c r="AA32" s="148"/>
      <c r="AB32" s="148"/>
      <c r="AC32" s="148"/>
      <c r="AD32" s="148"/>
    </row>
    <row r="33" spans="2:45" ht="11.25" customHeight="1" x14ac:dyDescent="0.15">
      <c r="B33" s="165"/>
      <c r="C33" s="166">
        <v>23</v>
      </c>
      <c r="D33" s="179"/>
      <c r="E33" s="303">
        <v>2677.5</v>
      </c>
      <c r="F33" s="303">
        <v>3360</v>
      </c>
      <c r="G33" s="303">
        <v>2882.2891580643245</v>
      </c>
      <c r="H33" s="303">
        <v>15611.700000000003</v>
      </c>
      <c r="I33" s="303">
        <v>696.15</v>
      </c>
      <c r="J33" s="303">
        <v>861</v>
      </c>
      <c r="K33" s="303">
        <v>759.51320693939533</v>
      </c>
      <c r="L33" s="303">
        <v>24794.799999999999</v>
      </c>
      <c r="M33" s="303">
        <v>661.5</v>
      </c>
      <c r="N33" s="303">
        <v>913.5</v>
      </c>
      <c r="O33" s="303">
        <v>847.43101572240937</v>
      </c>
      <c r="P33" s="303">
        <v>132310.6</v>
      </c>
      <c r="Q33" s="303">
        <v>756</v>
      </c>
      <c r="R33" s="303">
        <v>1050</v>
      </c>
      <c r="S33" s="303">
        <v>883.18832398848303</v>
      </c>
      <c r="T33" s="303">
        <v>82273.5</v>
      </c>
      <c r="U33" s="303">
        <v>661.5</v>
      </c>
      <c r="V33" s="303">
        <v>790.02</v>
      </c>
      <c r="W33" s="303">
        <v>758.96404202287226</v>
      </c>
      <c r="X33" s="325">
        <v>48344.599999999991</v>
      </c>
      <c r="Z33" s="292"/>
      <c r="AA33" s="170"/>
      <c r="AB33" s="170"/>
      <c r="AC33" s="170"/>
      <c r="AD33" s="170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</row>
    <row r="34" spans="2:45" ht="11.25" customHeight="1" x14ac:dyDescent="0.15">
      <c r="B34" s="172" t="s">
        <v>376</v>
      </c>
      <c r="C34" s="148">
        <v>10</v>
      </c>
      <c r="D34" s="178" t="s">
        <v>408</v>
      </c>
      <c r="E34" s="175">
        <v>2782.5</v>
      </c>
      <c r="F34" s="175">
        <v>3045</v>
      </c>
      <c r="G34" s="175">
        <v>2872.9677289229526</v>
      </c>
      <c r="H34" s="173">
        <v>1401.3000000000002</v>
      </c>
      <c r="I34" s="245">
        <v>696.15</v>
      </c>
      <c r="J34" s="245">
        <v>861</v>
      </c>
      <c r="K34" s="245">
        <v>776.08245729303553</v>
      </c>
      <c r="L34" s="173">
        <v>1961.8</v>
      </c>
      <c r="M34" s="173">
        <v>682.5</v>
      </c>
      <c r="N34" s="173">
        <v>882</v>
      </c>
      <c r="O34" s="173">
        <v>806.44055550553719</v>
      </c>
      <c r="P34" s="173">
        <v>10930</v>
      </c>
      <c r="Q34" s="175">
        <v>819</v>
      </c>
      <c r="R34" s="175">
        <v>945</v>
      </c>
      <c r="S34" s="175">
        <v>851.93545751633985</v>
      </c>
      <c r="T34" s="173">
        <v>6901.6</v>
      </c>
      <c r="U34" s="173">
        <v>697.83</v>
      </c>
      <c r="V34" s="173">
        <v>787.5</v>
      </c>
      <c r="W34" s="173">
        <v>752.97115384615392</v>
      </c>
      <c r="X34" s="178">
        <v>2402.5</v>
      </c>
      <c r="Z34" s="176"/>
      <c r="AA34" s="176"/>
      <c r="AB34" s="176"/>
      <c r="AC34" s="148"/>
      <c r="AD34" s="176"/>
      <c r="AE34" s="176"/>
      <c r="AF34" s="176"/>
      <c r="AG34" s="148"/>
      <c r="AH34" s="148"/>
      <c r="AI34" s="148"/>
      <c r="AJ34" s="148"/>
      <c r="AK34" s="148"/>
      <c r="AL34" s="176"/>
      <c r="AM34" s="176"/>
      <c r="AN34" s="176"/>
      <c r="AO34" s="148"/>
      <c r="AP34" s="148"/>
      <c r="AQ34" s="148"/>
      <c r="AR34" s="148"/>
      <c r="AS34" s="148"/>
    </row>
    <row r="35" spans="2:45" ht="11.25" customHeight="1" x14ac:dyDescent="0.15">
      <c r="B35" s="172"/>
      <c r="C35" s="148">
        <v>11</v>
      </c>
      <c r="D35" s="178"/>
      <c r="E35" s="175">
        <v>2940</v>
      </c>
      <c r="F35" s="175">
        <v>3076.5</v>
      </c>
      <c r="G35" s="175">
        <v>3038.1634615384614</v>
      </c>
      <c r="H35" s="173">
        <v>1093</v>
      </c>
      <c r="I35" s="245">
        <v>700.03500000000008</v>
      </c>
      <c r="J35" s="245">
        <v>861</v>
      </c>
      <c r="K35" s="245">
        <v>801.81253696037857</v>
      </c>
      <c r="L35" s="173">
        <v>1214</v>
      </c>
      <c r="M35" s="173">
        <v>661.5</v>
      </c>
      <c r="N35" s="173">
        <v>892.5</v>
      </c>
      <c r="O35" s="173">
        <v>833.67843631778044</v>
      </c>
      <c r="P35" s="173">
        <v>10106.299999999999</v>
      </c>
      <c r="Q35" s="175">
        <v>819</v>
      </c>
      <c r="R35" s="175">
        <v>945</v>
      </c>
      <c r="S35" s="175">
        <v>929.3482912332837</v>
      </c>
      <c r="T35" s="173">
        <v>7384.2</v>
      </c>
      <c r="U35" s="173">
        <v>777</v>
      </c>
      <c r="V35" s="173">
        <v>777</v>
      </c>
      <c r="W35" s="173">
        <v>777</v>
      </c>
      <c r="X35" s="178">
        <v>568.29999999999995</v>
      </c>
      <c r="Z35" s="176"/>
      <c r="AA35" s="176"/>
      <c r="AB35" s="176"/>
      <c r="AC35" s="148"/>
      <c r="AD35" s="176"/>
      <c r="AE35" s="176"/>
      <c r="AF35" s="176"/>
      <c r="AG35" s="148"/>
      <c r="AH35" s="148"/>
      <c r="AI35" s="148"/>
      <c r="AJ35" s="148"/>
      <c r="AK35" s="148"/>
      <c r="AL35" s="176"/>
      <c r="AM35" s="176"/>
      <c r="AN35" s="176"/>
      <c r="AO35" s="148"/>
      <c r="AP35" s="148"/>
      <c r="AQ35" s="148"/>
      <c r="AR35" s="148"/>
      <c r="AS35" s="148"/>
    </row>
    <row r="36" spans="2:45" ht="11.25" customHeight="1" x14ac:dyDescent="0.15">
      <c r="B36" s="172"/>
      <c r="C36" s="148">
        <v>12</v>
      </c>
      <c r="D36" s="178"/>
      <c r="E36" s="175">
        <v>2908.5</v>
      </c>
      <c r="F36" s="175">
        <v>3202.5</v>
      </c>
      <c r="G36" s="565">
        <v>3025.5393805309736</v>
      </c>
      <c r="H36" s="173">
        <v>2171.3999999999996</v>
      </c>
      <c r="I36" s="245">
        <v>706.65</v>
      </c>
      <c r="J36" s="245">
        <v>706.65</v>
      </c>
      <c r="K36" s="245">
        <v>706.65018411362439</v>
      </c>
      <c r="L36" s="173">
        <v>1318.1999999999998</v>
      </c>
      <c r="M36" s="173">
        <v>682.5</v>
      </c>
      <c r="N36" s="173">
        <v>892.5</v>
      </c>
      <c r="O36" s="173">
        <v>843.24629829528078</v>
      </c>
      <c r="P36" s="173">
        <v>9540.0999999999985</v>
      </c>
      <c r="Q36" s="175">
        <v>756</v>
      </c>
      <c r="R36" s="175">
        <v>945</v>
      </c>
      <c r="S36" s="175">
        <v>858.22058823529403</v>
      </c>
      <c r="T36" s="173">
        <v>6578.5</v>
      </c>
      <c r="U36" s="173">
        <v>661.5</v>
      </c>
      <c r="V36" s="173">
        <v>777</v>
      </c>
      <c r="W36" s="173">
        <v>757.41914062500007</v>
      </c>
      <c r="X36" s="178">
        <v>128</v>
      </c>
      <c r="Z36" s="176"/>
      <c r="AA36" s="176"/>
      <c r="AB36" s="176"/>
      <c r="AC36" s="148"/>
      <c r="AD36" s="176"/>
      <c r="AE36" s="176"/>
      <c r="AF36" s="176"/>
      <c r="AG36" s="148"/>
      <c r="AH36" s="148"/>
      <c r="AI36" s="148"/>
      <c r="AJ36" s="148"/>
      <c r="AK36" s="148"/>
      <c r="AL36" s="176"/>
      <c r="AM36" s="176"/>
      <c r="AN36" s="176"/>
      <c r="AO36" s="148"/>
      <c r="AP36" s="148"/>
      <c r="AQ36" s="148"/>
      <c r="AR36" s="148"/>
      <c r="AS36" s="148"/>
    </row>
    <row r="37" spans="2:45" ht="11.25" customHeight="1" x14ac:dyDescent="0.15">
      <c r="B37" s="172" t="s">
        <v>378</v>
      </c>
      <c r="C37" s="148">
        <v>1</v>
      </c>
      <c r="D37" s="178" t="s">
        <v>408</v>
      </c>
      <c r="E37" s="175">
        <v>3045</v>
      </c>
      <c r="F37" s="175">
        <v>3202.5</v>
      </c>
      <c r="G37" s="175">
        <v>3189.9162371134025</v>
      </c>
      <c r="H37" s="173">
        <v>173.1</v>
      </c>
      <c r="I37" s="245">
        <v>687.75</v>
      </c>
      <c r="J37" s="245">
        <v>773.0100000000001</v>
      </c>
      <c r="K37" s="245">
        <v>720.37119888150994</v>
      </c>
      <c r="L37" s="173">
        <v>2632.5</v>
      </c>
      <c r="M37" s="173">
        <v>679.875</v>
      </c>
      <c r="N37" s="173">
        <v>892.5</v>
      </c>
      <c r="O37" s="173">
        <v>864.744196781852</v>
      </c>
      <c r="P37" s="173">
        <v>8080.7000000000007</v>
      </c>
      <c r="Q37" s="175">
        <v>819</v>
      </c>
      <c r="R37" s="175">
        <v>945</v>
      </c>
      <c r="S37" s="175">
        <v>891.70088495575226</v>
      </c>
      <c r="T37" s="173">
        <v>5543.8</v>
      </c>
      <c r="U37" s="173">
        <v>664.65</v>
      </c>
      <c r="V37" s="173">
        <v>777</v>
      </c>
      <c r="W37" s="173">
        <v>666.31138370951908</v>
      </c>
      <c r="X37" s="178">
        <v>1791.6000000000001</v>
      </c>
      <c r="Z37" s="176"/>
      <c r="AA37" s="176"/>
      <c r="AB37" s="176"/>
      <c r="AC37" s="148"/>
      <c r="AD37" s="176"/>
      <c r="AE37" s="176"/>
      <c r="AF37" s="176"/>
      <c r="AG37" s="148"/>
      <c r="AH37" s="148"/>
      <c r="AI37" s="148"/>
      <c r="AJ37" s="148"/>
      <c r="AK37" s="148"/>
      <c r="AL37" s="176"/>
      <c r="AM37" s="176"/>
      <c r="AN37" s="176"/>
      <c r="AO37" s="148"/>
      <c r="AP37" s="148"/>
      <c r="AQ37" s="148"/>
      <c r="AR37" s="148"/>
      <c r="AS37" s="148"/>
    </row>
    <row r="38" spans="2:45" ht="11.25" customHeight="1" x14ac:dyDescent="0.15">
      <c r="B38" s="172"/>
      <c r="C38" s="148">
        <v>2</v>
      </c>
      <c r="D38" s="178"/>
      <c r="E38" s="175">
        <v>2835</v>
      </c>
      <c r="F38" s="175">
        <v>3202.5</v>
      </c>
      <c r="G38" s="175">
        <v>3073.2436708860764</v>
      </c>
      <c r="H38" s="173">
        <v>142.80000000000001</v>
      </c>
      <c r="I38" s="245">
        <v>706.65</v>
      </c>
      <c r="J38" s="245">
        <v>773.0100000000001</v>
      </c>
      <c r="K38" s="245">
        <v>731.56503378378375</v>
      </c>
      <c r="L38" s="173">
        <v>2852.7</v>
      </c>
      <c r="M38" s="173">
        <v>661.5</v>
      </c>
      <c r="N38" s="173">
        <v>871.5</v>
      </c>
      <c r="O38" s="173">
        <v>781.58534850640115</v>
      </c>
      <c r="P38" s="173">
        <v>6555.1</v>
      </c>
      <c r="Q38" s="245">
        <v>0</v>
      </c>
      <c r="R38" s="245">
        <v>0</v>
      </c>
      <c r="S38" s="245">
        <v>0</v>
      </c>
      <c r="T38" s="173">
        <v>8500.7000000000007</v>
      </c>
      <c r="U38" s="173">
        <v>656.25</v>
      </c>
      <c r="V38" s="173">
        <v>777</v>
      </c>
      <c r="W38" s="173">
        <v>713.20017714791857</v>
      </c>
      <c r="X38" s="178">
        <v>8439.7999999999993</v>
      </c>
      <c r="Z38" s="176"/>
      <c r="AA38" s="176"/>
      <c r="AB38" s="176"/>
      <c r="AC38" s="148"/>
      <c r="AD38" s="176"/>
      <c r="AE38" s="176"/>
      <c r="AF38" s="176"/>
      <c r="AG38" s="148"/>
      <c r="AH38" s="148"/>
      <c r="AI38" s="148"/>
      <c r="AJ38" s="148"/>
      <c r="AK38" s="148"/>
      <c r="AL38" s="176"/>
      <c r="AM38" s="176"/>
      <c r="AN38" s="176"/>
      <c r="AO38" s="148"/>
      <c r="AP38" s="148"/>
      <c r="AQ38" s="148"/>
      <c r="AR38" s="148"/>
      <c r="AS38" s="148"/>
    </row>
    <row r="39" spans="2:45" ht="11.25" customHeight="1" x14ac:dyDescent="0.15">
      <c r="B39" s="172"/>
      <c r="C39" s="148">
        <v>3</v>
      </c>
      <c r="D39" s="178"/>
      <c r="E39" s="175">
        <v>3097.5</v>
      </c>
      <c r="F39" s="175">
        <v>3202.5</v>
      </c>
      <c r="G39" s="175">
        <v>3118.4259259259256</v>
      </c>
      <c r="H39" s="173">
        <v>121.9</v>
      </c>
      <c r="I39" s="245">
        <v>805.14</v>
      </c>
      <c r="J39" s="245">
        <v>871.5</v>
      </c>
      <c r="K39" s="245">
        <v>844.90660377358495</v>
      </c>
      <c r="L39" s="173">
        <v>3335.3999999999996</v>
      </c>
      <c r="M39" s="173">
        <v>787.5</v>
      </c>
      <c r="N39" s="173">
        <v>892.5</v>
      </c>
      <c r="O39" s="173">
        <v>846.35361334156903</v>
      </c>
      <c r="P39" s="173">
        <v>4098.5</v>
      </c>
      <c r="Q39" s="245">
        <v>861</v>
      </c>
      <c r="R39" s="245">
        <v>861</v>
      </c>
      <c r="S39" s="245">
        <v>861</v>
      </c>
      <c r="T39" s="173">
        <v>4960.3</v>
      </c>
      <c r="U39" s="173">
        <v>661.5</v>
      </c>
      <c r="V39" s="173">
        <v>777</v>
      </c>
      <c r="W39" s="173">
        <v>732.42238267148014</v>
      </c>
      <c r="X39" s="178">
        <v>874.2</v>
      </c>
      <c r="Z39" s="176"/>
      <c r="AA39" s="176"/>
      <c r="AB39" s="176"/>
      <c r="AC39" s="148"/>
      <c r="AD39" s="176"/>
      <c r="AE39" s="176"/>
      <c r="AF39" s="176"/>
      <c r="AG39" s="148"/>
      <c r="AH39" s="148"/>
      <c r="AI39" s="148"/>
      <c r="AJ39" s="148"/>
      <c r="AK39" s="148"/>
      <c r="AL39" s="176"/>
      <c r="AM39" s="176"/>
      <c r="AN39" s="176"/>
      <c r="AO39" s="148"/>
      <c r="AP39" s="148"/>
      <c r="AQ39" s="148"/>
      <c r="AR39" s="148"/>
      <c r="AS39" s="148"/>
    </row>
    <row r="40" spans="2:45" ht="11.25" customHeight="1" x14ac:dyDescent="0.15">
      <c r="B40" s="172"/>
      <c r="C40" s="148">
        <v>4</v>
      </c>
      <c r="D40" s="178"/>
      <c r="E40" s="175">
        <v>3202.5</v>
      </c>
      <c r="F40" s="175">
        <v>3360</v>
      </c>
      <c r="G40" s="175">
        <v>3213.7795663600532</v>
      </c>
      <c r="H40" s="173">
        <v>683.4</v>
      </c>
      <c r="I40" s="245">
        <v>745.5</v>
      </c>
      <c r="J40" s="245">
        <v>871.5</v>
      </c>
      <c r="K40" s="245">
        <v>822.95593869731806</v>
      </c>
      <c r="L40" s="173">
        <v>2234</v>
      </c>
      <c r="M40" s="173">
        <v>735</v>
      </c>
      <c r="N40" s="173">
        <v>892.5</v>
      </c>
      <c r="O40" s="173">
        <v>885.94631210435421</v>
      </c>
      <c r="P40" s="173">
        <v>6717.7000000000007</v>
      </c>
      <c r="Q40" s="245">
        <v>840</v>
      </c>
      <c r="R40" s="245">
        <v>945</v>
      </c>
      <c r="S40" s="245">
        <v>913.10635042081117</v>
      </c>
      <c r="T40" s="173">
        <v>3743.2000000000003</v>
      </c>
      <c r="U40" s="248">
        <v>0</v>
      </c>
      <c r="V40" s="248">
        <v>0</v>
      </c>
      <c r="W40" s="248">
        <v>0</v>
      </c>
      <c r="X40" s="178">
        <v>4187.1000000000004</v>
      </c>
      <c r="Z40" s="176"/>
      <c r="AA40" s="176"/>
      <c r="AB40" s="176"/>
      <c r="AC40" s="148"/>
      <c r="AD40" s="176"/>
      <c r="AE40" s="176"/>
      <c r="AF40" s="176"/>
      <c r="AG40" s="148"/>
      <c r="AH40" s="148"/>
      <c r="AI40" s="148"/>
      <c r="AJ40" s="148"/>
      <c r="AK40" s="148"/>
      <c r="AL40" s="176"/>
      <c r="AM40" s="176"/>
      <c r="AN40" s="176"/>
      <c r="AO40" s="148"/>
      <c r="AP40" s="148"/>
      <c r="AQ40" s="148"/>
      <c r="AR40" s="148"/>
      <c r="AS40" s="148"/>
    </row>
    <row r="41" spans="2:45" ht="11.25" customHeight="1" x14ac:dyDescent="0.15">
      <c r="B41" s="172"/>
      <c r="C41" s="148">
        <v>5</v>
      </c>
      <c r="D41" s="178"/>
      <c r="E41" s="175">
        <v>3360</v>
      </c>
      <c r="F41" s="175">
        <v>3360</v>
      </c>
      <c r="G41" s="175">
        <v>3360</v>
      </c>
      <c r="H41" s="173">
        <v>577</v>
      </c>
      <c r="I41" s="245">
        <v>777</v>
      </c>
      <c r="J41" s="245">
        <v>944.79</v>
      </c>
      <c r="K41" s="245">
        <v>888.98623853211006</v>
      </c>
      <c r="L41" s="173">
        <v>3140.2</v>
      </c>
      <c r="M41" s="173">
        <v>756</v>
      </c>
      <c r="N41" s="173">
        <v>892.5</v>
      </c>
      <c r="O41" s="173">
        <v>817.99979246653515</v>
      </c>
      <c r="P41" s="173">
        <v>10758.7</v>
      </c>
      <c r="Q41" s="245">
        <v>861</v>
      </c>
      <c r="R41" s="245">
        <v>997.5</v>
      </c>
      <c r="S41" s="245">
        <v>943.42047487396326</v>
      </c>
      <c r="T41" s="173">
        <v>7599.7999999999993</v>
      </c>
      <c r="U41" s="248">
        <v>0</v>
      </c>
      <c r="V41" s="248">
        <v>0</v>
      </c>
      <c r="W41" s="248">
        <v>0</v>
      </c>
      <c r="X41" s="178">
        <v>6015</v>
      </c>
      <c r="Z41" s="176"/>
      <c r="AA41" s="176"/>
      <c r="AB41" s="176"/>
      <c r="AC41" s="148"/>
      <c r="AD41" s="176"/>
      <c r="AE41" s="176"/>
      <c r="AF41" s="176"/>
      <c r="AG41" s="148"/>
      <c r="AH41" s="148"/>
      <c r="AI41" s="148"/>
      <c r="AJ41" s="148"/>
      <c r="AK41" s="148"/>
      <c r="AL41" s="176"/>
      <c r="AM41" s="176"/>
      <c r="AN41" s="176"/>
      <c r="AO41" s="148"/>
      <c r="AP41" s="148"/>
      <c r="AQ41" s="148"/>
      <c r="AR41" s="148"/>
      <c r="AS41" s="148"/>
    </row>
    <row r="42" spans="2:45" ht="11.25" customHeight="1" x14ac:dyDescent="0.15">
      <c r="B42" s="165"/>
      <c r="C42" s="166">
        <v>6</v>
      </c>
      <c r="D42" s="179"/>
      <c r="E42" s="187">
        <v>3307.5</v>
      </c>
      <c r="F42" s="187">
        <v>3360</v>
      </c>
      <c r="G42" s="187">
        <v>3317.1731054977713</v>
      </c>
      <c r="H42" s="145">
        <v>688.3</v>
      </c>
      <c r="I42" s="258">
        <v>783.72</v>
      </c>
      <c r="J42" s="258">
        <v>944.79</v>
      </c>
      <c r="K42" s="258">
        <v>829.00269106566213</v>
      </c>
      <c r="L42" s="145">
        <v>3597.2</v>
      </c>
      <c r="M42" s="145">
        <v>730.06499999999994</v>
      </c>
      <c r="N42" s="145">
        <v>892.5</v>
      </c>
      <c r="O42" s="145">
        <v>798.6879496402878</v>
      </c>
      <c r="P42" s="145">
        <v>8205.2000000000007</v>
      </c>
      <c r="Q42" s="258">
        <v>861</v>
      </c>
      <c r="R42" s="258">
        <v>997.5</v>
      </c>
      <c r="S42" s="258">
        <v>943.39409600560634</v>
      </c>
      <c r="T42" s="145">
        <v>5659.5</v>
      </c>
      <c r="U42" s="250">
        <v>0</v>
      </c>
      <c r="V42" s="250">
        <v>0</v>
      </c>
      <c r="W42" s="250">
        <v>0</v>
      </c>
      <c r="X42" s="251">
        <v>0</v>
      </c>
      <c r="Z42" s="176"/>
      <c r="AA42" s="176"/>
      <c r="AB42" s="176"/>
      <c r="AC42" s="148"/>
      <c r="AD42" s="176"/>
      <c r="AE42" s="176"/>
      <c r="AF42" s="176"/>
      <c r="AG42" s="148"/>
      <c r="AH42" s="148"/>
      <c r="AI42" s="148"/>
      <c r="AJ42" s="148"/>
      <c r="AK42" s="148"/>
      <c r="AL42" s="176"/>
      <c r="AM42" s="176"/>
      <c r="AN42" s="176"/>
      <c r="AO42" s="148"/>
      <c r="AP42" s="148"/>
      <c r="AQ42" s="148"/>
      <c r="AR42" s="148"/>
      <c r="AS42" s="148"/>
    </row>
    <row r="43" spans="2:45" ht="11.25" customHeight="1" x14ac:dyDescent="0.15">
      <c r="B43" s="172" t="s">
        <v>426</v>
      </c>
      <c r="C43" s="148"/>
      <c r="E43" s="172"/>
      <c r="F43" s="173"/>
      <c r="G43" s="148"/>
      <c r="H43" s="173"/>
      <c r="I43" s="174"/>
      <c r="J43" s="175"/>
      <c r="K43" s="176"/>
      <c r="L43" s="173"/>
      <c r="M43" s="172"/>
      <c r="N43" s="173"/>
      <c r="O43" s="148"/>
      <c r="P43" s="173"/>
      <c r="Q43" s="172"/>
      <c r="R43" s="173"/>
      <c r="S43" s="148"/>
      <c r="T43" s="173"/>
      <c r="U43" s="161"/>
      <c r="V43" s="246"/>
      <c r="W43" s="163"/>
      <c r="X43" s="246"/>
      <c r="Z43" s="176"/>
      <c r="AA43" s="176"/>
      <c r="AB43" s="176"/>
      <c r="AC43" s="148"/>
      <c r="AD43" s="176"/>
      <c r="AE43" s="176"/>
      <c r="AF43" s="176"/>
      <c r="AG43" s="148"/>
      <c r="AH43" s="148"/>
      <c r="AI43" s="148"/>
      <c r="AJ43" s="148"/>
      <c r="AK43" s="148"/>
      <c r="AL43" s="176"/>
      <c r="AM43" s="176"/>
      <c r="AN43" s="176"/>
      <c r="AO43" s="148"/>
      <c r="AP43" s="148"/>
      <c r="AQ43" s="148"/>
      <c r="AR43" s="148"/>
      <c r="AS43" s="148"/>
    </row>
    <row r="44" spans="2:45" ht="11.25" customHeight="1" x14ac:dyDescent="0.15">
      <c r="B44" s="172"/>
      <c r="C44" s="148"/>
      <c r="E44" s="172"/>
      <c r="F44" s="173"/>
      <c r="G44" s="148"/>
      <c r="H44" s="173"/>
      <c r="I44" s="174"/>
      <c r="J44" s="175"/>
      <c r="K44" s="176"/>
      <c r="L44" s="173"/>
      <c r="M44" s="174"/>
      <c r="N44" s="175"/>
      <c r="O44" s="176"/>
      <c r="P44" s="173"/>
      <c r="Q44" s="174"/>
      <c r="R44" s="175"/>
      <c r="S44" s="176"/>
      <c r="T44" s="173"/>
      <c r="U44" s="161"/>
      <c r="V44" s="246"/>
      <c r="W44" s="163"/>
      <c r="X44" s="246"/>
      <c r="Z44" s="176"/>
      <c r="AA44" s="176"/>
      <c r="AB44" s="176"/>
      <c r="AC44" s="148"/>
      <c r="AD44" s="176"/>
      <c r="AE44" s="176"/>
      <c r="AF44" s="176"/>
      <c r="AG44" s="148"/>
      <c r="AH44" s="148"/>
      <c r="AI44" s="148"/>
      <c r="AJ44" s="148"/>
      <c r="AK44" s="148"/>
      <c r="AL44" s="176"/>
      <c r="AM44" s="176"/>
      <c r="AN44" s="176"/>
      <c r="AO44" s="148"/>
      <c r="AP44" s="148"/>
      <c r="AQ44" s="148"/>
      <c r="AR44" s="148"/>
      <c r="AS44" s="148"/>
    </row>
    <row r="45" spans="2:45" ht="11.25" customHeight="1" x14ac:dyDescent="0.15">
      <c r="B45" s="312">
        <v>41061</v>
      </c>
      <c r="C45" s="298"/>
      <c r="D45" s="313">
        <v>41075</v>
      </c>
      <c r="E45" s="245">
        <v>3360</v>
      </c>
      <c r="F45" s="245">
        <v>3360</v>
      </c>
      <c r="G45" s="245">
        <v>3360</v>
      </c>
      <c r="H45" s="245">
        <v>438.4</v>
      </c>
      <c r="I45" s="245">
        <v>783.72</v>
      </c>
      <c r="J45" s="245">
        <v>944.79</v>
      </c>
      <c r="K45" s="245">
        <v>819.47693399574189</v>
      </c>
      <c r="L45" s="173">
        <v>1314.8</v>
      </c>
      <c r="M45" s="245">
        <v>756</v>
      </c>
      <c r="N45" s="245">
        <v>882</v>
      </c>
      <c r="O45" s="245">
        <v>798.24465185992653</v>
      </c>
      <c r="P45" s="173">
        <v>4019.9</v>
      </c>
      <c r="Q45" s="245">
        <v>945</v>
      </c>
      <c r="R45" s="245">
        <v>945</v>
      </c>
      <c r="S45" s="245">
        <v>945</v>
      </c>
      <c r="T45" s="173">
        <v>2998.3</v>
      </c>
      <c r="U45" s="248">
        <v>0</v>
      </c>
      <c r="V45" s="248">
        <v>0</v>
      </c>
      <c r="W45" s="248">
        <v>0</v>
      </c>
      <c r="X45" s="248">
        <v>0</v>
      </c>
      <c r="Z45" s="176"/>
      <c r="AA45" s="176"/>
      <c r="AB45" s="176"/>
      <c r="AC45" s="148"/>
      <c r="AD45" s="176"/>
      <c r="AE45" s="176"/>
      <c r="AF45" s="176"/>
      <c r="AG45" s="148"/>
      <c r="AH45" s="148"/>
      <c r="AI45" s="148"/>
      <c r="AJ45" s="148"/>
      <c r="AK45" s="148"/>
      <c r="AL45" s="176"/>
      <c r="AM45" s="176"/>
      <c r="AN45" s="176"/>
      <c r="AO45" s="148"/>
      <c r="AP45" s="148"/>
      <c r="AQ45" s="148"/>
      <c r="AR45" s="148"/>
      <c r="AS45" s="148"/>
    </row>
    <row r="46" spans="2:45" ht="11.25" customHeight="1" x14ac:dyDescent="0.15">
      <c r="B46" s="312">
        <v>41078</v>
      </c>
      <c r="C46" s="298"/>
      <c r="D46" s="298">
        <v>41089</v>
      </c>
      <c r="E46" s="450">
        <v>3307.5</v>
      </c>
      <c r="F46" s="450">
        <v>3307.5</v>
      </c>
      <c r="G46" s="450">
        <v>3307.5</v>
      </c>
      <c r="H46" s="450">
        <v>249.9</v>
      </c>
      <c r="I46" s="450">
        <v>858.90000000000009</v>
      </c>
      <c r="J46" s="450">
        <v>858.90000000000009</v>
      </c>
      <c r="K46" s="450">
        <v>858.89532293986645</v>
      </c>
      <c r="L46" s="450">
        <v>2282.4</v>
      </c>
      <c r="M46" s="245">
        <v>730.06499999999994</v>
      </c>
      <c r="N46" s="245">
        <v>892.5</v>
      </c>
      <c r="O46" s="245">
        <v>805.99887640449447</v>
      </c>
      <c r="P46" s="450">
        <v>4185.3</v>
      </c>
      <c r="Q46" s="245">
        <v>861</v>
      </c>
      <c r="R46" s="245">
        <v>997.5</v>
      </c>
      <c r="S46" s="245">
        <v>941.39964650432046</v>
      </c>
      <c r="T46" s="450">
        <v>2661.2</v>
      </c>
      <c r="U46" s="248">
        <v>0</v>
      </c>
      <c r="V46" s="248">
        <v>0</v>
      </c>
      <c r="W46" s="248">
        <v>0</v>
      </c>
      <c r="X46" s="248">
        <v>0</v>
      </c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</row>
    <row r="47" spans="2:45" ht="12" customHeight="1" x14ac:dyDescent="0.15">
      <c r="B47" s="602"/>
      <c r="C47" s="302"/>
      <c r="D47" s="302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</row>
    <row r="52" spans="5:24" x14ac:dyDescent="0.15"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</row>
    <row r="56" spans="5:24" x14ac:dyDescent="0.15"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</row>
  </sheetData>
  <phoneticPr fontId="6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="75" zoomScaleNormal="75" workbookViewId="0"/>
  </sheetViews>
  <sheetFormatPr defaultColWidth="7.5" defaultRowHeight="12" x14ac:dyDescent="0.15"/>
  <cols>
    <col min="1" max="1" width="0.7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6" x14ac:dyDescent="0.15">
      <c r="B3" s="149" t="s">
        <v>429</v>
      </c>
    </row>
    <row r="4" spans="2:26" x14ac:dyDescent="0.15">
      <c r="T4" s="150"/>
      <c r="X4" s="150" t="s">
        <v>228</v>
      </c>
    </row>
    <row r="5" spans="2:26" ht="6" customHeight="1" x14ac:dyDescent="0.15">
      <c r="B5" s="166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Z5" s="148"/>
    </row>
    <row r="6" spans="2:26" ht="11.25" customHeight="1" x14ac:dyDescent="0.15">
      <c r="B6" s="151"/>
      <c r="C6" s="743" t="s">
        <v>88</v>
      </c>
      <c r="D6" s="745"/>
      <c r="E6" s="151" t="s">
        <v>430</v>
      </c>
      <c r="F6" s="291"/>
      <c r="G6" s="291"/>
      <c r="H6" s="291"/>
      <c r="I6" s="151" t="s">
        <v>431</v>
      </c>
      <c r="J6" s="291"/>
      <c r="K6" s="291"/>
      <c r="L6" s="291"/>
      <c r="M6" s="151" t="s">
        <v>204</v>
      </c>
      <c r="N6" s="291"/>
      <c r="O6" s="291"/>
      <c r="P6" s="291"/>
      <c r="Q6" s="151" t="s">
        <v>331</v>
      </c>
      <c r="R6" s="291"/>
      <c r="S6" s="291"/>
      <c r="T6" s="171"/>
      <c r="U6" s="151" t="s">
        <v>422</v>
      </c>
      <c r="V6" s="291" t="s">
        <v>432</v>
      </c>
      <c r="W6" s="291"/>
      <c r="X6" s="171"/>
      <c r="Z6" s="148"/>
    </row>
    <row r="7" spans="2:26" x14ac:dyDescent="0.15">
      <c r="B7" s="172"/>
      <c r="C7" s="165"/>
      <c r="D7" s="179"/>
      <c r="E7" s="165"/>
      <c r="F7" s="166"/>
      <c r="G7" s="166"/>
      <c r="H7" s="166"/>
      <c r="I7" s="165"/>
      <c r="J7" s="166"/>
      <c r="K7" s="166"/>
      <c r="L7" s="166"/>
      <c r="M7" s="165"/>
      <c r="N7" s="166"/>
      <c r="O7" s="166"/>
      <c r="P7" s="166"/>
      <c r="Q7" s="165"/>
      <c r="R7" s="166"/>
      <c r="S7" s="166"/>
      <c r="T7" s="179"/>
      <c r="U7" s="323"/>
      <c r="V7" s="324"/>
      <c r="W7" s="324"/>
      <c r="X7" s="326"/>
      <c r="Z7" s="148"/>
    </row>
    <row r="8" spans="2:26" x14ac:dyDescent="0.15">
      <c r="B8" s="172" t="s">
        <v>94</v>
      </c>
      <c r="C8" s="148"/>
      <c r="D8" s="148"/>
      <c r="E8" s="161" t="s">
        <v>95</v>
      </c>
      <c r="F8" s="162" t="s">
        <v>96</v>
      </c>
      <c r="G8" s="163" t="s">
        <v>97</v>
      </c>
      <c r="H8" s="162" t="s">
        <v>98</v>
      </c>
      <c r="I8" s="161" t="s">
        <v>95</v>
      </c>
      <c r="J8" s="162" t="s">
        <v>96</v>
      </c>
      <c r="K8" s="163" t="s">
        <v>97</v>
      </c>
      <c r="L8" s="162" t="s">
        <v>98</v>
      </c>
      <c r="M8" s="161" t="s">
        <v>95</v>
      </c>
      <c r="N8" s="162" t="s">
        <v>96</v>
      </c>
      <c r="O8" s="163" t="s">
        <v>97</v>
      </c>
      <c r="P8" s="162" t="s">
        <v>98</v>
      </c>
      <c r="Q8" s="161" t="s">
        <v>95</v>
      </c>
      <c r="R8" s="162" t="s">
        <v>96</v>
      </c>
      <c r="S8" s="163" t="s">
        <v>97</v>
      </c>
      <c r="T8" s="162" t="s">
        <v>98</v>
      </c>
      <c r="U8" s="183" t="s">
        <v>95</v>
      </c>
      <c r="V8" s="162" t="s">
        <v>96</v>
      </c>
      <c r="W8" s="239" t="s">
        <v>97</v>
      </c>
      <c r="X8" s="162" t="s">
        <v>98</v>
      </c>
      <c r="Z8" s="148"/>
    </row>
    <row r="9" spans="2:26" x14ac:dyDescent="0.15">
      <c r="B9" s="165"/>
      <c r="C9" s="166"/>
      <c r="D9" s="166"/>
      <c r="E9" s="167"/>
      <c r="F9" s="168"/>
      <c r="G9" s="169" t="s">
        <v>99</v>
      </c>
      <c r="H9" s="168"/>
      <c r="I9" s="167"/>
      <c r="J9" s="168"/>
      <c r="K9" s="169" t="s">
        <v>99</v>
      </c>
      <c r="L9" s="168"/>
      <c r="M9" s="167"/>
      <c r="N9" s="168"/>
      <c r="O9" s="169" t="s">
        <v>99</v>
      </c>
      <c r="P9" s="168"/>
      <c r="Q9" s="167"/>
      <c r="R9" s="168"/>
      <c r="S9" s="169" t="s">
        <v>99</v>
      </c>
      <c r="T9" s="168"/>
      <c r="U9" s="167"/>
      <c r="V9" s="168"/>
      <c r="W9" s="169" t="s">
        <v>99</v>
      </c>
      <c r="X9" s="168"/>
      <c r="Z9" s="148"/>
    </row>
    <row r="10" spans="2:26" ht="12.75" customHeight="1" x14ac:dyDescent="0.15">
      <c r="B10" s="172" t="s">
        <v>0</v>
      </c>
      <c r="C10" s="148">
        <v>18</v>
      </c>
      <c r="D10" s="148" t="s">
        <v>433</v>
      </c>
      <c r="E10" s="172">
        <v>546</v>
      </c>
      <c r="F10" s="173">
        <v>747</v>
      </c>
      <c r="G10" s="148">
        <v>636</v>
      </c>
      <c r="H10" s="173">
        <v>271954</v>
      </c>
      <c r="I10" s="172">
        <v>557</v>
      </c>
      <c r="J10" s="173">
        <v>756</v>
      </c>
      <c r="K10" s="148">
        <v>637</v>
      </c>
      <c r="L10" s="173">
        <v>115593</v>
      </c>
      <c r="M10" s="172">
        <v>630</v>
      </c>
      <c r="N10" s="173">
        <v>851</v>
      </c>
      <c r="O10" s="148">
        <v>726</v>
      </c>
      <c r="P10" s="173">
        <v>55124</v>
      </c>
      <c r="Q10" s="172">
        <v>1554</v>
      </c>
      <c r="R10" s="173">
        <v>1929</v>
      </c>
      <c r="S10" s="148">
        <v>1728</v>
      </c>
      <c r="T10" s="173">
        <v>32448</v>
      </c>
      <c r="U10" s="172">
        <v>1189</v>
      </c>
      <c r="V10" s="173">
        <v>1680</v>
      </c>
      <c r="W10" s="148">
        <v>1404</v>
      </c>
      <c r="X10" s="173">
        <v>91384</v>
      </c>
      <c r="Z10" s="176"/>
    </row>
    <row r="11" spans="2:26" ht="12.75" customHeight="1" x14ac:dyDescent="0.15">
      <c r="B11" s="172"/>
      <c r="C11" s="148">
        <v>19</v>
      </c>
      <c r="D11" s="148"/>
      <c r="E11" s="174">
        <v>572</v>
      </c>
      <c r="F11" s="175">
        <v>714</v>
      </c>
      <c r="G11" s="176">
        <v>639.45000000000005</v>
      </c>
      <c r="H11" s="175">
        <v>172691</v>
      </c>
      <c r="I11" s="174">
        <v>567</v>
      </c>
      <c r="J11" s="175">
        <v>735</v>
      </c>
      <c r="K11" s="176">
        <v>647.85</v>
      </c>
      <c r="L11" s="175">
        <v>152618</v>
      </c>
      <c r="M11" s="174">
        <v>539</v>
      </c>
      <c r="N11" s="175">
        <v>739</v>
      </c>
      <c r="O11" s="176">
        <v>675.15</v>
      </c>
      <c r="P11" s="175">
        <v>49823</v>
      </c>
      <c r="Q11" s="174">
        <v>1780</v>
      </c>
      <c r="R11" s="175">
        <v>2153</v>
      </c>
      <c r="S11" s="176">
        <v>1874.25</v>
      </c>
      <c r="T11" s="175">
        <v>11196</v>
      </c>
      <c r="U11" s="172">
        <v>1313</v>
      </c>
      <c r="V11" s="173">
        <v>1628</v>
      </c>
      <c r="W11" s="148">
        <v>1440.6</v>
      </c>
      <c r="X11" s="173">
        <v>54232</v>
      </c>
      <c r="Z11" s="176"/>
    </row>
    <row r="12" spans="2:26" ht="12.75" customHeight="1" x14ac:dyDescent="0.15">
      <c r="B12" s="165"/>
      <c r="C12" s="166">
        <v>20</v>
      </c>
      <c r="D12" s="166"/>
      <c r="E12" s="349">
        <v>554</v>
      </c>
      <c r="F12" s="187">
        <v>725</v>
      </c>
      <c r="G12" s="335">
        <v>643.65</v>
      </c>
      <c r="H12" s="187">
        <v>158730</v>
      </c>
      <c r="I12" s="349">
        <v>557</v>
      </c>
      <c r="J12" s="187">
        <v>767</v>
      </c>
      <c r="K12" s="335">
        <v>660.45</v>
      </c>
      <c r="L12" s="187">
        <v>131658</v>
      </c>
      <c r="M12" s="349">
        <v>575</v>
      </c>
      <c r="N12" s="187">
        <v>809</v>
      </c>
      <c r="O12" s="335">
        <v>677.25</v>
      </c>
      <c r="P12" s="187">
        <v>50227</v>
      </c>
      <c r="Q12" s="349">
        <v>1040</v>
      </c>
      <c r="R12" s="187">
        <v>2153</v>
      </c>
      <c r="S12" s="335">
        <v>1621.2</v>
      </c>
      <c r="T12" s="187">
        <v>5317</v>
      </c>
      <c r="U12" s="165">
        <v>827</v>
      </c>
      <c r="V12" s="145">
        <v>1733</v>
      </c>
      <c r="W12" s="166">
        <v>1180.2</v>
      </c>
      <c r="X12" s="145">
        <v>75549</v>
      </c>
      <c r="Z12" s="176"/>
    </row>
    <row r="13" spans="2:26" ht="12.75" customHeight="1" x14ac:dyDescent="0.15">
      <c r="B13" s="172" t="s">
        <v>434</v>
      </c>
      <c r="C13" s="148">
        <v>3</v>
      </c>
      <c r="D13" s="178" t="s">
        <v>435</v>
      </c>
      <c r="E13" s="174">
        <v>620</v>
      </c>
      <c r="F13" s="175">
        <v>651</v>
      </c>
      <c r="G13" s="176">
        <v>625</v>
      </c>
      <c r="H13" s="175">
        <v>12974</v>
      </c>
      <c r="I13" s="174">
        <v>630</v>
      </c>
      <c r="J13" s="175">
        <v>672</v>
      </c>
      <c r="K13" s="176">
        <v>650</v>
      </c>
      <c r="L13" s="175">
        <v>12855</v>
      </c>
      <c r="M13" s="174">
        <v>633</v>
      </c>
      <c r="N13" s="175">
        <v>698</v>
      </c>
      <c r="O13" s="176">
        <v>675</v>
      </c>
      <c r="P13" s="175">
        <v>2299</v>
      </c>
      <c r="Q13" s="174">
        <v>1932</v>
      </c>
      <c r="R13" s="175">
        <v>1932</v>
      </c>
      <c r="S13" s="176">
        <v>1932</v>
      </c>
      <c r="T13" s="175">
        <v>92</v>
      </c>
      <c r="U13" s="172">
        <v>1470</v>
      </c>
      <c r="V13" s="173">
        <v>1470</v>
      </c>
      <c r="W13" s="148">
        <v>1470</v>
      </c>
      <c r="X13" s="173">
        <v>4590</v>
      </c>
      <c r="Z13" s="176"/>
    </row>
    <row r="14" spans="2:26" ht="12.75" customHeight="1" x14ac:dyDescent="0.15">
      <c r="B14" s="172"/>
      <c r="C14" s="148">
        <v>4</v>
      </c>
      <c r="D14" s="148"/>
      <c r="E14" s="174">
        <v>588</v>
      </c>
      <c r="F14" s="175">
        <v>650</v>
      </c>
      <c r="G14" s="176">
        <v>611</v>
      </c>
      <c r="H14" s="175">
        <v>18020</v>
      </c>
      <c r="I14" s="174">
        <v>578</v>
      </c>
      <c r="J14" s="175">
        <v>647</v>
      </c>
      <c r="K14" s="176">
        <v>602</v>
      </c>
      <c r="L14" s="175">
        <v>11586</v>
      </c>
      <c r="M14" s="174">
        <v>575</v>
      </c>
      <c r="N14" s="175">
        <v>609</v>
      </c>
      <c r="O14" s="176">
        <v>588</v>
      </c>
      <c r="P14" s="175">
        <v>3208</v>
      </c>
      <c r="Q14" s="174">
        <v>1575</v>
      </c>
      <c r="R14" s="175">
        <v>1680</v>
      </c>
      <c r="S14" s="176">
        <v>1620</v>
      </c>
      <c r="T14" s="175">
        <v>247</v>
      </c>
      <c r="U14" s="172">
        <v>1255</v>
      </c>
      <c r="V14" s="173">
        <v>1537</v>
      </c>
      <c r="W14" s="148">
        <v>1439</v>
      </c>
      <c r="X14" s="173">
        <v>4756</v>
      </c>
      <c r="Z14" s="148"/>
    </row>
    <row r="15" spans="2:26" ht="12.75" customHeight="1" x14ac:dyDescent="0.15">
      <c r="B15" s="172"/>
      <c r="C15" s="148">
        <v>5</v>
      </c>
      <c r="D15" s="148"/>
      <c r="E15" s="174">
        <v>572</v>
      </c>
      <c r="F15" s="175">
        <v>626</v>
      </c>
      <c r="G15" s="176">
        <v>597</v>
      </c>
      <c r="H15" s="175">
        <v>17559</v>
      </c>
      <c r="I15" s="174">
        <v>588</v>
      </c>
      <c r="J15" s="175">
        <v>630</v>
      </c>
      <c r="K15" s="176">
        <v>607</v>
      </c>
      <c r="L15" s="175">
        <v>11657</v>
      </c>
      <c r="M15" s="174">
        <v>603</v>
      </c>
      <c r="N15" s="175">
        <v>630</v>
      </c>
      <c r="O15" s="176">
        <v>614</v>
      </c>
      <c r="P15" s="175">
        <v>4038</v>
      </c>
      <c r="Q15" s="174">
        <v>1575</v>
      </c>
      <c r="R15" s="175">
        <v>1712</v>
      </c>
      <c r="S15" s="176">
        <v>1650</v>
      </c>
      <c r="T15" s="175">
        <v>181</v>
      </c>
      <c r="U15" s="172">
        <v>1071</v>
      </c>
      <c r="V15" s="173">
        <v>1239</v>
      </c>
      <c r="W15" s="148">
        <v>1135</v>
      </c>
      <c r="X15" s="173">
        <v>5769</v>
      </c>
      <c r="Z15" s="176"/>
    </row>
    <row r="16" spans="2:26" ht="12.75" customHeight="1" x14ac:dyDescent="0.15">
      <c r="B16" s="172"/>
      <c r="C16" s="148">
        <v>6</v>
      </c>
      <c r="D16" s="148"/>
      <c r="E16" s="174">
        <v>588</v>
      </c>
      <c r="F16" s="175">
        <v>641</v>
      </c>
      <c r="G16" s="176">
        <v>609</v>
      </c>
      <c r="H16" s="175">
        <v>16927</v>
      </c>
      <c r="I16" s="174">
        <v>599</v>
      </c>
      <c r="J16" s="175">
        <v>662</v>
      </c>
      <c r="K16" s="176">
        <v>604</v>
      </c>
      <c r="L16" s="175">
        <v>11595</v>
      </c>
      <c r="M16" s="174">
        <v>578</v>
      </c>
      <c r="N16" s="175">
        <v>675</v>
      </c>
      <c r="O16" s="176">
        <v>607</v>
      </c>
      <c r="P16" s="175">
        <v>5691</v>
      </c>
      <c r="Q16" s="174">
        <v>1539</v>
      </c>
      <c r="R16" s="175">
        <v>1713</v>
      </c>
      <c r="S16" s="176">
        <v>1616</v>
      </c>
      <c r="T16" s="175">
        <v>367</v>
      </c>
      <c r="U16" s="172">
        <v>1008</v>
      </c>
      <c r="V16" s="173">
        <v>1260</v>
      </c>
      <c r="W16" s="148">
        <v>1049</v>
      </c>
      <c r="X16" s="173">
        <v>5907</v>
      </c>
      <c r="Z16" s="176"/>
    </row>
    <row r="17" spans="2:26" ht="12.75" customHeight="1" x14ac:dyDescent="0.15">
      <c r="B17" s="172"/>
      <c r="C17" s="148">
        <v>7</v>
      </c>
      <c r="D17" s="148"/>
      <c r="E17" s="174">
        <v>630</v>
      </c>
      <c r="F17" s="175">
        <v>717</v>
      </c>
      <c r="G17" s="176">
        <v>686</v>
      </c>
      <c r="H17" s="175">
        <v>18870</v>
      </c>
      <c r="I17" s="174">
        <v>628</v>
      </c>
      <c r="J17" s="175">
        <v>735</v>
      </c>
      <c r="K17" s="176">
        <v>685</v>
      </c>
      <c r="L17" s="175">
        <v>10481</v>
      </c>
      <c r="M17" s="174">
        <v>725</v>
      </c>
      <c r="N17" s="175">
        <v>798</v>
      </c>
      <c r="O17" s="176">
        <v>751</v>
      </c>
      <c r="P17" s="175">
        <v>6536</v>
      </c>
      <c r="Q17" s="174">
        <v>1565</v>
      </c>
      <c r="R17" s="175">
        <v>1680</v>
      </c>
      <c r="S17" s="176">
        <v>1633</v>
      </c>
      <c r="T17" s="175">
        <v>674</v>
      </c>
      <c r="U17" s="172">
        <v>1208</v>
      </c>
      <c r="V17" s="173">
        <v>1470</v>
      </c>
      <c r="W17" s="148">
        <v>1353</v>
      </c>
      <c r="X17" s="173">
        <v>5639</v>
      </c>
      <c r="Z17" s="176"/>
    </row>
    <row r="18" spans="2:26" ht="12.75" customHeight="1" x14ac:dyDescent="0.15">
      <c r="B18" s="172"/>
      <c r="C18" s="148">
        <v>8</v>
      </c>
      <c r="D18" s="148"/>
      <c r="E18" s="174">
        <v>693</v>
      </c>
      <c r="F18" s="175">
        <v>714</v>
      </c>
      <c r="G18" s="176">
        <v>701</v>
      </c>
      <c r="H18" s="175">
        <v>15876</v>
      </c>
      <c r="I18" s="174">
        <v>683</v>
      </c>
      <c r="J18" s="175">
        <v>735</v>
      </c>
      <c r="K18" s="176">
        <v>708</v>
      </c>
      <c r="L18" s="175">
        <v>9496</v>
      </c>
      <c r="M18" s="174">
        <v>719</v>
      </c>
      <c r="N18" s="175">
        <v>809</v>
      </c>
      <c r="O18" s="176">
        <v>739</v>
      </c>
      <c r="P18" s="175">
        <v>7465</v>
      </c>
      <c r="Q18" s="174">
        <v>1468</v>
      </c>
      <c r="R18" s="175">
        <v>1689</v>
      </c>
      <c r="S18" s="176">
        <v>1608</v>
      </c>
      <c r="T18" s="175">
        <v>979</v>
      </c>
      <c r="U18" s="172">
        <v>1247</v>
      </c>
      <c r="V18" s="173">
        <v>1495</v>
      </c>
      <c r="W18" s="148">
        <v>1374</v>
      </c>
      <c r="X18" s="173">
        <v>6639</v>
      </c>
      <c r="Z18" s="148"/>
    </row>
    <row r="19" spans="2:26" ht="12.75" customHeight="1" x14ac:dyDescent="0.15">
      <c r="B19" s="172"/>
      <c r="C19" s="148">
        <v>9</v>
      </c>
      <c r="D19" s="178"/>
      <c r="E19" s="174">
        <v>680</v>
      </c>
      <c r="F19" s="175">
        <v>725</v>
      </c>
      <c r="G19" s="176">
        <v>697</v>
      </c>
      <c r="H19" s="175">
        <v>9811</v>
      </c>
      <c r="I19" s="174">
        <v>683</v>
      </c>
      <c r="J19" s="175">
        <v>725</v>
      </c>
      <c r="K19" s="176">
        <v>698</v>
      </c>
      <c r="L19" s="175">
        <v>12041</v>
      </c>
      <c r="M19" s="174">
        <v>738</v>
      </c>
      <c r="N19" s="175">
        <v>777</v>
      </c>
      <c r="O19" s="176">
        <v>743</v>
      </c>
      <c r="P19" s="175">
        <v>6007</v>
      </c>
      <c r="Q19" s="174">
        <v>1470</v>
      </c>
      <c r="R19" s="175">
        <v>1575</v>
      </c>
      <c r="S19" s="176">
        <v>1514</v>
      </c>
      <c r="T19" s="175">
        <v>769</v>
      </c>
      <c r="U19" s="172">
        <v>1155</v>
      </c>
      <c r="V19" s="173">
        <v>1334</v>
      </c>
      <c r="W19" s="148">
        <v>1233</v>
      </c>
      <c r="X19" s="173">
        <v>12497</v>
      </c>
      <c r="Z19" s="148"/>
    </row>
    <row r="20" spans="2:26" ht="12.75" customHeight="1" x14ac:dyDescent="0.15">
      <c r="B20" s="172"/>
      <c r="C20" s="148">
        <v>10</v>
      </c>
      <c r="D20" s="178"/>
      <c r="E20" s="174">
        <v>654</v>
      </c>
      <c r="F20" s="175">
        <v>714</v>
      </c>
      <c r="G20" s="176">
        <v>683</v>
      </c>
      <c r="H20" s="175">
        <v>12846</v>
      </c>
      <c r="I20" s="174">
        <v>662</v>
      </c>
      <c r="J20" s="175">
        <v>725</v>
      </c>
      <c r="K20" s="176">
        <v>677</v>
      </c>
      <c r="L20" s="175">
        <v>14353</v>
      </c>
      <c r="M20" s="174">
        <v>677</v>
      </c>
      <c r="N20" s="175">
        <v>704</v>
      </c>
      <c r="O20" s="176">
        <v>679</v>
      </c>
      <c r="P20" s="175">
        <v>6531</v>
      </c>
      <c r="Q20" s="174">
        <v>1412</v>
      </c>
      <c r="R20" s="175">
        <v>1533</v>
      </c>
      <c r="S20" s="176">
        <v>1469</v>
      </c>
      <c r="T20" s="175">
        <v>782</v>
      </c>
      <c r="U20" s="172">
        <v>945</v>
      </c>
      <c r="V20" s="173">
        <v>1334</v>
      </c>
      <c r="W20" s="148">
        <v>1076</v>
      </c>
      <c r="X20" s="173">
        <v>9755</v>
      </c>
      <c r="Z20" s="148"/>
    </row>
    <row r="21" spans="2:26" ht="12.75" customHeight="1" x14ac:dyDescent="0.15">
      <c r="B21" s="165"/>
      <c r="C21" s="166">
        <v>11</v>
      </c>
      <c r="D21" s="166"/>
      <c r="E21" s="174">
        <v>554</v>
      </c>
      <c r="F21" s="175">
        <v>651</v>
      </c>
      <c r="G21" s="176">
        <v>597</v>
      </c>
      <c r="H21" s="175">
        <v>20230</v>
      </c>
      <c r="I21" s="174">
        <v>557</v>
      </c>
      <c r="J21" s="175">
        <v>646</v>
      </c>
      <c r="K21" s="176">
        <v>588</v>
      </c>
      <c r="L21" s="175">
        <v>14874</v>
      </c>
      <c r="M21" s="174">
        <v>593</v>
      </c>
      <c r="N21" s="175">
        <v>677</v>
      </c>
      <c r="O21" s="176">
        <v>633</v>
      </c>
      <c r="P21" s="175">
        <v>4746</v>
      </c>
      <c r="Q21" s="174">
        <v>1040</v>
      </c>
      <c r="R21" s="175">
        <v>1365</v>
      </c>
      <c r="S21" s="176">
        <v>1237</v>
      </c>
      <c r="T21" s="175">
        <v>815</v>
      </c>
      <c r="U21" s="165">
        <v>827</v>
      </c>
      <c r="V21" s="145">
        <v>1187</v>
      </c>
      <c r="W21" s="166">
        <v>991</v>
      </c>
      <c r="X21" s="145">
        <v>10366</v>
      </c>
      <c r="Z21" s="148"/>
    </row>
    <row r="22" spans="2:26" ht="12.75" customHeight="1" x14ac:dyDescent="0.15">
      <c r="B22" s="172"/>
      <c r="C22" s="743" t="s">
        <v>88</v>
      </c>
      <c r="D22" s="745"/>
      <c r="E22" s="151" t="s">
        <v>436</v>
      </c>
      <c r="F22" s="291"/>
      <c r="G22" s="291"/>
      <c r="H22" s="171"/>
      <c r="I22" s="151" t="s">
        <v>437</v>
      </c>
      <c r="J22" s="291"/>
      <c r="K22" s="291"/>
      <c r="L22" s="291"/>
      <c r="M22" s="151" t="s">
        <v>438</v>
      </c>
      <c r="N22" s="291"/>
      <c r="O22" s="291"/>
      <c r="P22" s="291"/>
      <c r="Q22" s="151" t="s">
        <v>212</v>
      </c>
      <c r="R22" s="291"/>
      <c r="S22" s="291"/>
      <c r="T22" s="171"/>
      <c r="U22" s="151" t="s">
        <v>439</v>
      </c>
      <c r="V22" s="291"/>
      <c r="W22" s="291"/>
      <c r="X22" s="171"/>
      <c r="Z22" s="148"/>
    </row>
    <row r="23" spans="2:26" ht="12.75" customHeight="1" x14ac:dyDescent="0.15">
      <c r="B23" s="172"/>
      <c r="C23" s="165"/>
      <c r="D23" s="179"/>
      <c r="E23" s="165"/>
      <c r="F23" s="166"/>
      <c r="G23" s="166"/>
      <c r="H23" s="179"/>
      <c r="I23" s="165"/>
      <c r="J23" s="166"/>
      <c r="K23" s="166"/>
      <c r="L23" s="166"/>
      <c r="M23" s="165"/>
      <c r="N23" s="166"/>
      <c r="O23" s="166"/>
      <c r="P23" s="166"/>
      <c r="Q23" s="165"/>
      <c r="R23" s="166"/>
      <c r="S23" s="166"/>
      <c r="T23" s="179"/>
      <c r="U23" s="165"/>
      <c r="V23" s="166"/>
      <c r="W23" s="166"/>
      <c r="X23" s="179"/>
      <c r="Z23" s="148"/>
    </row>
    <row r="24" spans="2:26" ht="12.75" customHeight="1" x14ac:dyDescent="0.15">
      <c r="B24" s="172" t="s">
        <v>94</v>
      </c>
      <c r="C24" s="148"/>
      <c r="D24" s="148"/>
      <c r="E24" s="161" t="s">
        <v>95</v>
      </c>
      <c r="F24" s="162" t="s">
        <v>96</v>
      </c>
      <c r="G24" s="163" t="s">
        <v>97</v>
      </c>
      <c r="H24" s="162" t="s">
        <v>98</v>
      </c>
      <c r="I24" s="161" t="s">
        <v>95</v>
      </c>
      <c r="J24" s="162" t="s">
        <v>96</v>
      </c>
      <c r="K24" s="163" t="s">
        <v>97</v>
      </c>
      <c r="L24" s="162" t="s">
        <v>98</v>
      </c>
      <c r="M24" s="161" t="s">
        <v>95</v>
      </c>
      <c r="N24" s="162" t="s">
        <v>96</v>
      </c>
      <c r="O24" s="163" t="s">
        <v>97</v>
      </c>
      <c r="P24" s="162" t="s">
        <v>98</v>
      </c>
      <c r="Q24" s="161" t="s">
        <v>95</v>
      </c>
      <c r="R24" s="162" t="s">
        <v>96</v>
      </c>
      <c r="S24" s="163" t="s">
        <v>97</v>
      </c>
      <c r="T24" s="162" t="s">
        <v>98</v>
      </c>
      <c r="U24" s="161" t="s">
        <v>95</v>
      </c>
      <c r="V24" s="162" t="s">
        <v>96</v>
      </c>
      <c r="W24" s="163" t="s">
        <v>97</v>
      </c>
      <c r="X24" s="162" t="s">
        <v>98</v>
      </c>
    </row>
    <row r="25" spans="2:26" ht="12.75" customHeight="1" x14ac:dyDescent="0.15">
      <c r="B25" s="165"/>
      <c r="C25" s="166"/>
      <c r="D25" s="166"/>
      <c r="E25" s="167"/>
      <c r="F25" s="168"/>
      <c r="G25" s="169" t="s">
        <v>99</v>
      </c>
      <c r="H25" s="168"/>
      <c r="I25" s="167"/>
      <c r="J25" s="168"/>
      <c r="K25" s="169" t="s">
        <v>99</v>
      </c>
      <c r="L25" s="168"/>
      <c r="M25" s="167"/>
      <c r="N25" s="168"/>
      <c r="O25" s="169" t="s">
        <v>99</v>
      </c>
      <c r="P25" s="168"/>
      <c r="Q25" s="167"/>
      <c r="R25" s="168"/>
      <c r="S25" s="169" t="s">
        <v>99</v>
      </c>
      <c r="T25" s="168"/>
      <c r="U25" s="167"/>
      <c r="V25" s="168"/>
      <c r="W25" s="169" t="s">
        <v>99</v>
      </c>
      <c r="X25" s="168"/>
    </row>
    <row r="26" spans="2:26" ht="12.75" customHeight="1" x14ac:dyDescent="0.15">
      <c r="B26" s="172" t="s">
        <v>0</v>
      </c>
      <c r="C26" s="148">
        <v>18</v>
      </c>
      <c r="D26" s="148" t="s">
        <v>433</v>
      </c>
      <c r="E26" s="174">
        <v>2255</v>
      </c>
      <c r="F26" s="175">
        <v>3360</v>
      </c>
      <c r="G26" s="176">
        <v>2776</v>
      </c>
      <c r="H26" s="173">
        <v>42283</v>
      </c>
      <c r="I26" s="172">
        <v>567</v>
      </c>
      <c r="J26" s="173">
        <v>760</v>
      </c>
      <c r="K26" s="148">
        <v>654</v>
      </c>
      <c r="L26" s="173">
        <v>180022</v>
      </c>
      <c r="M26" s="172">
        <v>557</v>
      </c>
      <c r="N26" s="173">
        <v>756</v>
      </c>
      <c r="O26" s="148">
        <v>628</v>
      </c>
      <c r="P26" s="173">
        <v>113932</v>
      </c>
      <c r="Q26" s="172">
        <v>714</v>
      </c>
      <c r="R26" s="173">
        <v>840</v>
      </c>
      <c r="S26" s="148">
        <v>785</v>
      </c>
      <c r="T26" s="173">
        <v>393779</v>
      </c>
      <c r="U26" s="172">
        <v>525</v>
      </c>
      <c r="V26" s="173">
        <v>725</v>
      </c>
      <c r="W26" s="148">
        <v>607</v>
      </c>
      <c r="X26" s="173">
        <v>292158</v>
      </c>
    </row>
    <row r="27" spans="2:26" ht="12.75" customHeight="1" x14ac:dyDescent="0.15">
      <c r="B27" s="172"/>
      <c r="C27" s="148">
        <v>19</v>
      </c>
      <c r="D27" s="148"/>
      <c r="E27" s="174">
        <v>2714</v>
      </c>
      <c r="F27" s="175">
        <v>3465</v>
      </c>
      <c r="G27" s="176">
        <v>3013.5</v>
      </c>
      <c r="H27" s="175">
        <v>29792</v>
      </c>
      <c r="I27" s="174">
        <v>630</v>
      </c>
      <c r="J27" s="175">
        <v>798</v>
      </c>
      <c r="K27" s="176">
        <v>712.95</v>
      </c>
      <c r="L27" s="175">
        <v>145702</v>
      </c>
      <c r="M27" s="174">
        <v>614</v>
      </c>
      <c r="N27" s="175">
        <v>819</v>
      </c>
      <c r="O27" s="176">
        <v>677.25</v>
      </c>
      <c r="P27" s="175">
        <v>111428</v>
      </c>
      <c r="Q27" s="172">
        <v>735</v>
      </c>
      <c r="R27" s="173">
        <v>1029</v>
      </c>
      <c r="S27" s="148">
        <v>850.5</v>
      </c>
      <c r="T27" s="173">
        <v>145677</v>
      </c>
      <c r="U27" s="172">
        <v>567</v>
      </c>
      <c r="V27" s="173">
        <v>719</v>
      </c>
      <c r="W27" s="148">
        <v>639.45000000000005</v>
      </c>
      <c r="X27" s="173">
        <v>109641</v>
      </c>
    </row>
    <row r="28" spans="2:26" ht="12.75" customHeight="1" x14ac:dyDescent="0.15">
      <c r="B28" s="165"/>
      <c r="C28" s="166">
        <v>20</v>
      </c>
      <c r="D28" s="166"/>
      <c r="E28" s="349">
        <v>2258</v>
      </c>
      <c r="F28" s="187">
        <v>3647</v>
      </c>
      <c r="G28" s="335">
        <v>2738.4</v>
      </c>
      <c r="H28" s="187">
        <v>18045</v>
      </c>
      <c r="I28" s="349">
        <v>583</v>
      </c>
      <c r="J28" s="187">
        <v>819</v>
      </c>
      <c r="K28" s="335">
        <v>705.6</v>
      </c>
      <c r="L28" s="187">
        <v>114046</v>
      </c>
      <c r="M28" s="349">
        <v>554</v>
      </c>
      <c r="N28" s="187">
        <v>802</v>
      </c>
      <c r="O28" s="335">
        <v>683.55</v>
      </c>
      <c r="P28" s="187">
        <v>86509</v>
      </c>
      <c r="Q28" s="165">
        <v>620</v>
      </c>
      <c r="R28" s="145">
        <v>896</v>
      </c>
      <c r="S28" s="166">
        <v>875.7</v>
      </c>
      <c r="T28" s="145">
        <v>92419</v>
      </c>
      <c r="U28" s="165">
        <v>593</v>
      </c>
      <c r="V28" s="145">
        <v>735</v>
      </c>
      <c r="W28" s="166">
        <v>657.3</v>
      </c>
      <c r="X28" s="145">
        <v>91660</v>
      </c>
    </row>
    <row r="29" spans="2:26" ht="12.75" customHeight="1" x14ac:dyDescent="0.15">
      <c r="B29" s="172" t="s">
        <v>434</v>
      </c>
      <c r="C29" s="148">
        <v>3</v>
      </c>
      <c r="D29" s="148" t="s">
        <v>435</v>
      </c>
      <c r="E29" s="174">
        <v>3392</v>
      </c>
      <c r="F29" s="175">
        <v>3392</v>
      </c>
      <c r="G29" s="176">
        <v>3392</v>
      </c>
      <c r="H29" s="175">
        <v>1334</v>
      </c>
      <c r="I29" s="174">
        <v>641</v>
      </c>
      <c r="J29" s="175">
        <v>683</v>
      </c>
      <c r="K29" s="176">
        <v>646</v>
      </c>
      <c r="L29" s="175">
        <v>13660</v>
      </c>
      <c r="M29" s="174">
        <v>651</v>
      </c>
      <c r="N29" s="175">
        <v>672</v>
      </c>
      <c r="O29" s="176">
        <v>660</v>
      </c>
      <c r="P29" s="175">
        <v>8444</v>
      </c>
      <c r="Q29" s="172">
        <v>819</v>
      </c>
      <c r="R29" s="173">
        <v>896</v>
      </c>
      <c r="S29" s="148">
        <v>855</v>
      </c>
      <c r="T29" s="173">
        <v>6111</v>
      </c>
      <c r="U29" s="172">
        <v>609</v>
      </c>
      <c r="V29" s="173">
        <v>650</v>
      </c>
      <c r="W29" s="148">
        <v>644</v>
      </c>
      <c r="X29" s="173">
        <v>8899</v>
      </c>
    </row>
    <row r="30" spans="2:26" ht="12.75" customHeight="1" x14ac:dyDescent="0.15">
      <c r="B30" s="172"/>
      <c r="C30" s="148">
        <v>4</v>
      </c>
      <c r="D30" s="148"/>
      <c r="E30" s="174" t="s">
        <v>269</v>
      </c>
      <c r="F30" s="175" t="s">
        <v>269</v>
      </c>
      <c r="G30" s="176" t="s">
        <v>269</v>
      </c>
      <c r="H30" s="175">
        <v>1356</v>
      </c>
      <c r="I30" s="174">
        <v>620</v>
      </c>
      <c r="J30" s="175">
        <v>656</v>
      </c>
      <c r="K30" s="176">
        <v>637</v>
      </c>
      <c r="L30" s="175">
        <v>11425</v>
      </c>
      <c r="M30" s="174">
        <v>620</v>
      </c>
      <c r="N30" s="175">
        <v>683</v>
      </c>
      <c r="O30" s="176">
        <v>636</v>
      </c>
      <c r="P30" s="175">
        <v>8483</v>
      </c>
      <c r="Q30" s="172">
        <v>824</v>
      </c>
      <c r="R30" s="173">
        <v>873</v>
      </c>
      <c r="S30" s="148">
        <v>843</v>
      </c>
      <c r="T30" s="173">
        <v>6400</v>
      </c>
      <c r="U30" s="172">
        <v>593</v>
      </c>
      <c r="V30" s="173">
        <v>645</v>
      </c>
      <c r="W30" s="148">
        <v>620</v>
      </c>
      <c r="X30" s="173">
        <v>5418</v>
      </c>
    </row>
    <row r="31" spans="2:26" ht="12.75" customHeight="1" x14ac:dyDescent="0.15">
      <c r="B31" s="172"/>
      <c r="C31" s="148">
        <v>5</v>
      </c>
      <c r="D31" s="148"/>
      <c r="E31" s="174">
        <v>2573</v>
      </c>
      <c r="F31" s="175">
        <v>2730</v>
      </c>
      <c r="G31" s="176">
        <v>2659</v>
      </c>
      <c r="H31" s="175">
        <v>998</v>
      </c>
      <c r="I31" s="174">
        <v>630</v>
      </c>
      <c r="J31" s="175">
        <v>683</v>
      </c>
      <c r="K31" s="176">
        <v>658</v>
      </c>
      <c r="L31" s="175">
        <v>11389</v>
      </c>
      <c r="M31" s="174">
        <v>630</v>
      </c>
      <c r="N31" s="175">
        <v>683</v>
      </c>
      <c r="O31" s="176">
        <v>655</v>
      </c>
      <c r="P31" s="175">
        <v>5767</v>
      </c>
      <c r="Q31" s="172">
        <v>830</v>
      </c>
      <c r="R31" s="173">
        <v>868</v>
      </c>
      <c r="S31" s="148">
        <v>849</v>
      </c>
      <c r="T31" s="173">
        <v>16078</v>
      </c>
      <c r="U31" s="172">
        <v>604</v>
      </c>
      <c r="V31" s="173">
        <v>641</v>
      </c>
      <c r="W31" s="148">
        <v>626</v>
      </c>
      <c r="X31" s="173">
        <v>8442</v>
      </c>
    </row>
    <row r="32" spans="2:26" ht="12.75" customHeight="1" x14ac:dyDescent="0.15">
      <c r="B32" s="172"/>
      <c r="C32" s="148">
        <v>6</v>
      </c>
      <c r="D32" s="148"/>
      <c r="E32" s="174">
        <v>2300</v>
      </c>
      <c r="F32" s="175">
        <v>2678</v>
      </c>
      <c r="G32" s="176">
        <v>2578</v>
      </c>
      <c r="H32" s="175">
        <v>1484</v>
      </c>
      <c r="I32" s="174">
        <v>634</v>
      </c>
      <c r="J32" s="175">
        <v>716</v>
      </c>
      <c r="K32" s="176">
        <v>663</v>
      </c>
      <c r="L32" s="175">
        <v>12731</v>
      </c>
      <c r="M32" s="174">
        <v>646</v>
      </c>
      <c r="N32" s="175">
        <v>704</v>
      </c>
      <c r="O32" s="176">
        <v>667</v>
      </c>
      <c r="P32" s="175">
        <v>6872</v>
      </c>
      <c r="Q32" s="172">
        <v>798</v>
      </c>
      <c r="R32" s="173">
        <v>851</v>
      </c>
      <c r="S32" s="148">
        <v>820</v>
      </c>
      <c r="T32" s="173">
        <v>10971</v>
      </c>
      <c r="U32" s="172">
        <v>606</v>
      </c>
      <c r="V32" s="173">
        <v>642</v>
      </c>
      <c r="W32" s="148">
        <v>628</v>
      </c>
      <c r="X32" s="173">
        <v>10729</v>
      </c>
    </row>
    <row r="33" spans="2:24" ht="12.75" customHeight="1" x14ac:dyDescent="0.15">
      <c r="B33" s="172"/>
      <c r="C33" s="148">
        <v>7</v>
      </c>
      <c r="D33" s="148"/>
      <c r="E33" s="174">
        <v>2457</v>
      </c>
      <c r="F33" s="175">
        <v>2692</v>
      </c>
      <c r="G33" s="176">
        <v>2579</v>
      </c>
      <c r="H33" s="175">
        <v>1409</v>
      </c>
      <c r="I33" s="174">
        <v>709</v>
      </c>
      <c r="J33" s="175">
        <v>791</v>
      </c>
      <c r="K33" s="176">
        <v>748</v>
      </c>
      <c r="L33" s="175">
        <v>8272</v>
      </c>
      <c r="M33" s="174">
        <v>714</v>
      </c>
      <c r="N33" s="175">
        <v>777</v>
      </c>
      <c r="O33" s="176">
        <v>743</v>
      </c>
      <c r="P33" s="175">
        <v>5407</v>
      </c>
      <c r="Q33" s="172">
        <v>809</v>
      </c>
      <c r="R33" s="173">
        <v>862</v>
      </c>
      <c r="S33" s="148">
        <v>830</v>
      </c>
      <c r="T33" s="173">
        <v>7436</v>
      </c>
      <c r="U33" s="172">
        <v>634</v>
      </c>
      <c r="V33" s="173">
        <v>714</v>
      </c>
      <c r="W33" s="148">
        <v>673</v>
      </c>
      <c r="X33" s="173">
        <v>9991</v>
      </c>
    </row>
    <row r="34" spans="2:24" ht="12.75" customHeight="1" x14ac:dyDescent="0.15">
      <c r="B34" s="172"/>
      <c r="C34" s="148">
        <v>8</v>
      </c>
      <c r="D34" s="148"/>
      <c r="E34" s="174">
        <v>2436</v>
      </c>
      <c r="F34" s="175">
        <v>2667</v>
      </c>
      <c r="G34" s="176">
        <v>2601</v>
      </c>
      <c r="H34" s="175">
        <v>1979</v>
      </c>
      <c r="I34" s="174">
        <v>735</v>
      </c>
      <c r="J34" s="175">
        <v>809</v>
      </c>
      <c r="K34" s="176">
        <v>767</v>
      </c>
      <c r="L34" s="175">
        <v>12726</v>
      </c>
      <c r="M34" s="174">
        <v>714</v>
      </c>
      <c r="N34" s="175">
        <v>802</v>
      </c>
      <c r="O34" s="176">
        <v>755</v>
      </c>
      <c r="P34" s="175">
        <v>9894</v>
      </c>
      <c r="Q34" s="172">
        <v>767</v>
      </c>
      <c r="R34" s="173">
        <v>891</v>
      </c>
      <c r="S34" s="148">
        <v>834</v>
      </c>
      <c r="T34" s="173">
        <v>9681</v>
      </c>
      <c r="U34" s="172">
        <v>666</v>
      </c>
      <c r="V34" s="173">
        <v>735</v>
      </c>
      <c r="W34" s="148">
        <v>697</v>
      </c>
      <c r="X34" s="173">
        <v>10807</v>
      </c>
    </row>
    <row r="35" spans="2:24" ht="12.75" customHeight="1" x14ac:dyDescent="0.15">
      <c r="B35" s="172"/>
      <c r="C35" s="148">
        <v>9</v>
      </c>
      <c r="D35" s="178"/>
      <c r="E35" s="174">
        <v>2415</v>
      </c>
      <c r="F35" s="175">
        <v>2625</v>
      </c>
      <c r="G35" s="176">
        <v>2492</v>
      </c>
      <c r="H35" s="175">
        <v>1550</v>
      </c>
      <c r="I35" s="174">
        <v>735</v>
      </c>
      <c r="J35" s="175">
        <v>819</v>
      </c>
      <c r="K35" s="176">
        <v>779</v>
      </c>
      <c r="L35" s="175">
        <v>11098</v>
      </c>
      <c r="M35" s="174">
        <v>712</v>
      </c>
      <c r="N35" s="175">
        <v>788</v>
      </c>
      <c r="O35" s="176">
        <v>751</v>
      </c>
      <c r="P35" s="175">
        <v>13168</v>
      </c>
      <c r="Q35" s="172">
        <v>809</v>
      </c>
      <c r="R35" s="173">
        <v>872</v>
      </c>
      <c r="S35" s="148">
        <v>830</v>
      </c>
      <c r="T35" s="173">
        <v>7205</v>
      </c>
      <c r="U35" s="172">
        <v>677</v>
      </c>
      <c r="V35" s="173">
        <v>725</v>
      </c>
      <c r="W35" s="148">
        <v>695</v>
      </c>
      <c r="X35" s="173">
        <v>10361</v>
      </c>
    </row>
    <row r="36" spans="2:24" ht="12.75" customHeight="1" x14ac:dyDescent="0.15">
      <c r="B36" s="172"/>
      <c r="C36" s="148">
        <v>10</v>
      </c>
      <c r="D36" s="178"/>
      <c r="E36" s="174">
        <v>2352</v>
      </c>
      <c r="F36" s="175">
        <v>2538</v>
      </c>
      <c r="G36" s="176">
        <v>2414</v>
      </c>
      <c r="H36" s="175">
        <v>1915</v>
      </c>
      <c r="I36" s="174">
        <v>748</v>
      </c>
      <c r="J36" s="175">
        <v>798</v>
      </c>
      <c r="K36" s="176">
        <v>758</v>
      </c>
      <c r="L36" s="175">
        <v>7744</v>
      </c>
      <c r="M36" s="174">
        <v>680</v>
      </c>
      <c r="N36" s="175">
        <v>767</v>
      </c>
      <c r="O36" s="176">
        <v>727</v>
      </c>
      <c r="P36" s="175">
        <v>5648</v>
      </c>
      <c r="Q36" s="172">
        <v>744</v>
      </c>
      <c r="R36" s="173">
        <v>820</v>
      </c>
      <c r="S36" s="148">
        <v>777</v>
      </c>
      <c r="T36" s="173">
        <v>6672</v>
      </c>
      <c r="U36" s="172">
        <v>688</v>
      </c>
      <c r="V36" s="173">
        <v>714</v>
      </c>
      <c r="W36" s="148">
        <v>696</v>
      </c>
      <c r="X36" s="173">
        <v>5907</v>
      </c>
    </row>
    <row r="37" spans="2:24" ht="12.75" customHeight="1" x14ac:dyDescent="0.15">
      <c r="B37" s="165"/>
      <c r="C37" s="166">
        <v>11</v>
      </c>
      <c r="D37" s="166"/>
      <c r="E37" s="349">
        <v>2258</v>
      </c>
      <c r="F37" s="187">
        <v>2310</v>
      </c>
      <c r="G37" s="335">
        <v>2279</v>
      </c>
      <c r="H37" s="187">
        <v>3756</v>
      </c>
      <c r="I37" s="349">
        <v>583</v>
      </c>
      <c r="J37" s="187">
        <v>701</v>
      </c>
      <c r="K37" s="335">
        <v>644</v>
      </c>
      <c r="L37" s="187">
        <v>9539</v>
      </c>
      <c r="M37" s="349">
        <v>554</v>
      </c>
      <c r="N37" s="187">
        <v>680</v>
      </c>
      <c r="O37" s="335">
        <v>606</v>
      </c>
      <c r="P37" s="187">
        <v>10606</v>
      </c>
      <c r="Q37" s="165">
        <v>620</v>
      </c>
      <c r="R37" s="145">
        <v>721</v>
      </c>
      <c r="S37" s="166">
        <v>662</v>
      </c>
      <c r="T37" s="145">
        <v>9781</v>
      </c>
      <c r="U37" s="165">
        <v>596</v>
      </c>
      <c r="V37" s="145">
        <v>596</v>
      </c>
      <c r="W37" s="166">
        <v>596</v>
      </c>
      <c r="X37" s="145">
        <v>5207</v>
      </c>
    </row>
    <row r="38" spans="2:24" ht="6" customHeight="1" x14ac:dyDescent="0.15"/>
    <row r="39" spans="2:24" ht="12.75" customHeight="1" x14ac:dyDescent="0.15">
      <c r="B39" s="191" t="s">
        <v>108</v>
      </c>
      <c r="C39" s="610" t="s">
        <v>440</v>
      </c>
    </row>
    <row r="40" spans="2:24" ht="12.75" customHeight="1" x14ac:dyDescent="0.15">
      <c r="B40" s="232" t="s">
        <v>111</v>
      </c>
      <c r="C40" s="149" t="s">
        <v>441</v>
      </c>
    </row>
    <row r="41" spans="2:24" ht="12.75" customHeight="1" x14ac:dyDescent="0.15">
      <c r="B41" s="191"/>
      <c r="C41" s="610"/>
    </row>
    <row r="42" spans="2:24" x14ac:dyDescent="0.15">
      <c r="B42" s="232"/>
    </row>
    <row r="43" spans="2:24" x14ac:dyDescent="0.15">
      <c r="B43" s="550"/>
    </row>
    <row r="44" spans="2:24" x14ac:dyDescent="0.15">
      <c r="D44" s="610"/>
      <c r="E44" s="610"/>
      <c r="F44" s="610"/>
      <c r="G44" s="610"/>
      <c r="H44" s="610"/>
      <c r="I44" s="610"/>
      <c r="J44" s="610"/>
      <c r="K44" s="610"/>
      <c r="L44" s="610"/>
    </row>
    <row r="45" spans="2:24" x14ac:dyDescent="0.15">
      <c r="B45" s="550"/>
      <c r="C45" s="610"/>
      <c r="D45" s="610"/>
      <c r="E45" s="610"/>
      <c r="F45" s="610"/>
      <c r="G45" s="610"/>
      <c r="H45" s="610"/>
      <c r="I45" s="610"/>
      <c r="J45" s="610"/>
      <c r="K45" s="610"/>
      <c r="L45" s="610"/>
    </row>
    <row r="46" spans="2:24" x14ac:dyDescent="0.15">
      <c r="D46" s="610"/>
      <c r="E46" s="610"/>
      <c r="F46" s="610"/>
      <c r="G46" s="610"/>
      <c r="H46" s="610"/>
      <c r="I46" s="610"/>
      <c r="J46" s="610"/>
      <c r="K46" s="610"/>
      <c r="L46" s="610"/>
    </row>
  </sheetData>
  <mergeCells count="2">
    <mergeCell ref="C6:D6"/>
    <mergeCell ref="C22:D22"/>
  </mergeCells>
  <phoneticPr fontId="6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75" workbookViewId="0">
      <selection sqref="A1:IV1"/>
    </sheetView>
  </sheetViews>
  <sheetFormatPr defaultColWidth="7.5" defaultRowHeight="12" x14ac:dyDescent="0.15"/>
  <cols>
    <col min="1" max="1" width="1" style="149" customWidth="1"/>
    <col min="2" max="2" width="4.125" style="149" customWidth="1"/>
    <col min="3" max="3" width="8.375" style="149" customWidth="1"/>
    <col min="4" max="4" width="2.25" style="149" customWidth="1"/>
    <col min="5" max="5" width="7.125" style="149" customWidth="1"/>
    <col min="6" max="7" width="7.625" style="149" customWidth="1"/>
    <col min="8" max="8" width="8.125" style="149" customWidth="1"/>
    <col min="9" max="9" width="7.125" style="149" customWidth="1"/>
    <col min="10" max="11" width="7.625" style="149" customWidth="1"/>
    <col min="12" max="12" width="8.125" style="149" customWidth="1"/>
    <col min="13" max="13" width="7.125" style="149" customWidth="1"/>
    <col min="14" max="15" width="7.625" style="149" customWidth="1"/>
    <col min="16" max="16" width="8.125" style="149" customWidth="1"/>
    <col min="17" max="17" width="7.25" style="149" customWidth="1"/>
    <col min="18" max="19" width="7.625" style="149" customWidth="1"/>
    <col min="20" max="20" width="8.125" style="149" customWidth="1"/>
    <col min="21" max="16384" width="7.5" style="149"/>
  </cols>
  <sheetData>
    <row r="1" spans="2:38" x14ac:dyDescent="0.15">
      <c r="B1" s="149" t="s">
        <v>214</v>
      </c>
    </row>
    <row r="2" spans="2:38" x14ac:dyDescent="0.15">
      <c r="B2" s="149" t="s">
        <v>215</v>
      </c>
    </row>
    <row r="3" spans="2:38" x14ac:dyDescent="0.15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T3" s="150" t="s">
        <v>228</v>
      </c>
    </row>
    <row r="4" spans="2:38" ht="6" customHeight="1" x14ac:dyDescent="0.15">
      <c r="B4" s="148"/>
      <c r="C4" s="148"/>
      <c r="D4" s="148"/>
      <c r="E4" s="166"/>
      <c r="F4" s="166"/>
      <c r="G4" s="166"/>
      <c r="H4" s="166"/>
      <c r="I4" s="166"/>
      <c r="J4" s="166"/>
      <c r="K4" s="166"/>
      <c r="L4" s="166"/>
      <c r="M4" s="148"/>
      <c r="T4" s="150"/>
    </row>
    <row r="5" spans="2:38" ht="13.5" customHeight="1" x14ac:dyDescent="0.15">
      <c r="B5" s="151"/>
      <c r="C5" s="727" t="s">
        <v>88</v>
      </c>
      <c r="D5" s="729"/>
      <c r="E5" s="727" t="s">
        <v>216</v>
      </c>
      <c r="F5" s="728"/>
      <c r="G5" s="728"/>
      <c r="H5" s="729"/>
      <c r="I5" s="727" t="s">
        <v>341</v>
      </c>
      <c r="J5" s="728"/>
      <c r="K5" s="728"/>
      <c r="L5" s="729"/>
      <c r="M5" s="727" t="s">
        <v>218</v>
      </c>
      <c r="N5" s="728"/>
      <c r="O5" s="728"/>
      <c r="P5" s="729"/>
      <c r="Q5" s="727" t="s">
        <v>442</v>
      </c>
      <c r="R5" s="728"/>
      <c r="S5" s="728"/>
      <c r="T5" s="729"/>
      <c r="V5" s="170"/>
      <c r="W5" s="170"/>
      <c r="X5" s="170"/>
      <c r="Y5" s="170"/>
      <c r="Z5" s="170"/>
    </row>
    <row r="6" spans="2:38" ht="13.5" x14ac:dyDescent="0.15">
      <c r="B6" s="165" t="s">
        <v>220</v>
      </c>
      <c r="C6" s="166"/>
      <c r="D6" s="179"/>
      <c r="E6" s="167" t="s">
        <v>224</v>
      </c>
      <c r="F6" s="274" t="s">
        <v>225</v>
      </c>
      <c r="G6" s="169" t="s">
        <v>178</v>
      </c>
      <c r="H6" s="274" t="s">
        <v>98</v>
      </c>
      <c r="I6" s="167" t="s">
        <v>224</v>
      </c>
      <c r="J6" s="274" t="s">
        <v>225</v>
      </c>
      <c r="K6" s="169" t="s">
        <v>178</v>
      </c>
      <c r="L6" s="274" t="s">
        <v>443</v>
      </c>
      <c r="M6" s="167" t="s">
        <v>444</v>
      </c>
      <c r="N6" s="274" t="s">
        <v>225</v>
      </c>
      <c r="O6" s="169" t="s">
        <v>178</v>
      </c>
      <c r="P6" s="274" t="s">
        <v>179</v>
      </c>
      <c r="Q6" s="167" t="s">
        <v>224</v>
      </c>
      <c r="R6" s="274" t="s">
        <v>225</v>
      </c>
      <c r="S6" s="169" t="s">
        <v>178</v>
      </c>
      <c r="T6" s="274" t="s">
        <v>443</v>
      </c>
      <c r="V6" s="170"/>
      <c r="W6" s="170"/>
      <c r="X6" s="170"/>
      <c r="Y6" s="170"/>
      <c r="Z6" s="170"/>
    </row>
    <row r="7" spans="2:38" ht="13.5" x14ac:dyDescent="0.15">
      <c r="B7" s="172" t="s">
        <v>0</v>
      </c>
      <c r="C7" s="148">
        <v>21</v>
      </c>
      <c r="D7" s="148" t="s">
        <v>445</v>
      </c>
      <c r="E7" s="611">
        <v>683</v>
      </c>
      <c r="F7" s="612">
        <v>1176</v>
      </c>
      <c r="G7" s="613">
        <v>810</v>
      </c>
      <c r="H7" s="612">
        <v>1039612</v>
      </c>
      <c r="I7" s="611">
        <v>357</v>
      </c>
      <c r="J7" s="612">
        <v>601</v>
      </c>
      <c r="K7" s="613">
        <v>460</v>
      </c>
      <c r="L7" s="612">
        <v>2064928</v>
      </c>
      <c r="M7" s="611">
        <v>714</v>
      </c>
      <c r="N7" s="612">
        <v>1155</v>
      </c>
      <c r="O7" s="613">
        <v>893</v>
      </c>
      <c r="P7" s="612">
        <v>2009785</v>
      </c>
      <c r="Q7" s="611">
        <v>630</v>
      </c>
      <c r="R7" s="612">
        <v>1155</v>
      </c>
      <c r="S7" s="613">
        <v>761</v>
      </c>
      <c r="T7" s="612">
        <v>2062255</v>
      </c>
      <c r="U7" s="148"/>
      <c r="V7" s="170"/>
      <c r="W7" s="170"/>
      <c r="X7" s="170"/>
      <c r="Y7" s="170"/>
      <c r="Z7" s="170"/>
    </row>
    <row r="8" spans="2:38" ht="13.5" x14ac:dyDescent="0.15">
      <c r="B8" s="172"/>
      <c r="C8" s="148">
        <v>22</v>
      </c>
      <c r="D8" s="178"/>
      <c r="E8" s="612">
        <v>714</v>
      </c>
      <c r="F8" s="612">
        <v>1229</v>
      </c>
      <c r="G8" s="612">
        <v>872</v>
      </c>
      <c r="H8" s="612">
        <v>1004155</v>
      </c>
      <c r="I8" s="612">
        <v>378</v>
      </c>
      <c r="J8" s="612">
        <v>651</v>
      </c>
      <c r="K8" s="612">
        <v>495</v>
      </c>
      <c r="L8" s="612">
        <v>2419215</v>
      </c>
      <c r="M8" s="612">
        <v>735</v>
      </c>
      <c r="N8" s="612">
        <v>1208</v>
      </c>
      <c r="O8" s="612">
        <v>947</v>
      </c>
      <c r="P8" s="612">
        <v>2088933</v>
      </c>
      <c r="Q8" s="612">
        <v>662</v>
      </c>
      <c r="R8" s="612">
        <v>1124</v>
      </c>
      <c r="S8" s="612">
        <v>833</v>
      </c>
      <c r="T8" s="612">
        <v>2044812</v>
      </c>
      <c r="U8" s="148"/>
      <c r="V8" s="170"/>
      <c r="W8" s="170"/>
      <c r="X8" s="170"/>
      <c r="Y8" s="170"/>
      <c r="Z8" s="170"/>
    </row>
    <row r="9" spans="2:38" ht="13.5" x14ac:dyDescent="0.15">
      <c r="B9" s="165"/>
      <c r="C9" s="166">
        <v>23</v>
      </c>
      <c r="D9" s="179"/>
      <c r="E9" s="303">
        <v>703.5</v>
      </c>
      <c r="F9" s="303">
        <v>1148.7</v>
      </c>
      <c r="G9" s="303">
        <v>905.12014310624284</v>
      </c>
      <c r="H9" s="303">
        <v>1005361.4000000006</v>
      </c>
      <c r="I9" s="303">
        <v>399</v>
      </c>
      <c r="J9" s="303">
        <v>693</v>
      </c>
      <c r="K9" s="303">
        <v>544.08967452531874</v>
      </c>
      <c r="L9" s="303">
        <v>2208149.9</v>
      </c>
      <c r="M9" s="303">
        <v>735</v>
      </c>
      <c r="N9" s="303">
        <v>1155</v>
      </c>
      <c r="O9" s="303">
        <v>935.84777264866136</v>
      </c>
      <c r="P9" s="303">
        <v>2361527.1000000006</v>
      </c>
      <c r="Q9" s="303">
        <v>661.5</v>
      </c>
      <c r="R9" s="303">
        <v>1050</v>
      </c>
      <c r="S9" s="303">
        <v>858.18410599841957</v>
      </c>
      <c r="T9" s="325">
        <v>1927835.1000000006</v>
      </c>
      <c r="U9" s="148"/>
      <c r="V9" s="170"/>
      <c r="W9" s="170"/>
      <c r="X9" s="170"/>
      <c r="Y9" s="170"/>
      <c r="Z9" s="170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2:38" ht="13.5" x14ac:dyDescent="0.15">
      <c r="B10" s="172" t="s">
        <v>376</v>
      </c>
      <c r="C10" s="148">
        <v>10</v>
      </c>
      <c r="D10" s="178" t="s">
        <v>408</v>
      </c>
      <c r="E10" s="612">
        <v>703.5</v>
      </c>
      <c r="F10" s="612">
        <v>945</v>
      </c>
      <c r="G10" s="612">
        <v>822.47310476824498</v>
      </c>
      <c r="H10" s="612">
        <v>89857.799999999988</v>
      </c>
      <c r="I10" s="612">
        <v>399</v>
      </c>
      <c r="J10" s="612">
        <v>549.99</v>
      </c>
      <c r="K10" s="612">
        <v>481.99466925382188</v>
      </c>
      <c r="L10" s="612">
        <v>190869.69999999995</v>
      </c>
      <c r="M10" s="612">
        <v>735</v>
      </c>
      <c r="N10" s="612">
        <v>987</v>
      </c>
      <c r="O10" s="612">
        <v>865.22563834499886</v>
      </c>
      <c r="P10" s="612">
        <v>220624.30000000005</v>
      </c>
      <c r="Q10" s="612">
        <v>661.5</v>
      </c>
      <c r="R10" s="612">
        <v>840</v>
      </c>
      <c r="S10" s="612">
        <v>751.63184865963615</v>
      </c>
      <c r="T10" s="614">
        <v>164524.70000000001</v>
      </c>
      <c r="U10" s="148"/>
      <c r="V10" s="170"/>
      <c r="W10" s="170"/>
      <c r="X10" s="170"/>
      <c r="Y10" s="170"/>
      <c r="Z10" s="170"/>
      <c r="AA10" s="613"/>
      <c r="AB10" s="613"/>
      <c r="AC10" s="613"/>
      <c r="AD10" s="613"/>
      <c r="AE10" s="613"/>
      <c r="AF10" s="613"/>
      <c r="AG10" s="613"/>
      <c r="AH10" s="613"/>
      <c r="AI10" s="613"/>
      <c r="AJ10" s="613"/>
      <c r="AK10" s="613"/>
      <c r="AL10" s="148"/>
    </row>
    <row r="11" spans="2:38" x14ac:dyDescent="0.15">
      <c r="B11" s="172"/>
      <c r="C11" s="148">
        <v>11</v>
      </c>
      <c r="D11" s="178"/>
      <c r="E11" s="612">
        <v>714</v>
      </c>
      <c r="F11" s="612">
        <v>892.5</v>
      </c>
      <c r="G11" s="612">
        <v>809.71708437605037</v>
      </c>
      <c r="H11" s="612">
        <v>83068.399999999994</v>
      </c>
      <c r="I11" s="612">
        <v>399</v>
      </c>
      <c r="J11" s="612">
        <v>546</v>
      </c>
      <c r="K11" s="612">
        <v>465.27549116412797</v>
      </c>
      <c r="L11" s="612">
        <v>210553.90000000002</v>
      </c>
      <c r="M11" s="612">
        <v>735</v>
      </c>
      <c r="N11" s="612">
        <v>934.5</v>
      </c>
      <c r="O11" s="612">
        <v>831.63013628848046</v>
      </c>
      <c r="P11" s="612">
        <v>212803.59999999998</v>
      </c>
      <c r="Q11" s="612">
        <v>661.5</v>
      </c>
      <c r="R11" s="612">
        <v>787.5</v>
      </c>
      <c r="S11" s="612">
        <v>715.59835966864216</v>
      </c>
      <c r="T11" s="614">
        <v>182855.6</v>
      </c>
      <c r="U11" s="148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3"/>
      <c r="AH11" s="613"/>
      <c r="AI11" s="613"/>
      <c r="AJ11" s="613"/>
      <c r="AK11" s="613"/>
      <c r="AL11" s="148"/>
    </row>
    <row r="12" spans="2:38" x14ac:dyDescent="0.15">
      <c r="B12" s="172"/>
      <c r="C12" s="148">
        <v>12</v>
      </c>
      <c r="D12" s="178"/>
      <c r="E12" s="612">
        <v>798</v>
      </c>
      <c r="F12" s="612">
        <v>1097.355</v>
      </c>
      <c r="G12" s="612">
        <v>898.81084368754898</v>
      </c>
      <c r="H12" s="612">
        <v>79277.700000000012</v>
      </c>
      <c r="I12" s="612">
        <v>451.5</v>
      </c>
      <c r="J12" s="612">
        <v>569.41499999999996</v>
      </c>
      <c r="K12" s="612">
        <v>509.76818932112718</v>
      </c>
      <c r="L12" s="612">
        <v>194219.9</v>
      </c>
      <c r="M12" s="612">
        <v>819</v>
      </c>
      <c r="N12" s="612">
        <v>1113</v>
      </c>
      <c r="O12" s="612">
        <v>953.85839315379565</v>
      </c>
      <c r="P12" s="612">
        <v>176835.3</v>
      </c>
      <c r="Q12" s="612">
        <v>703.5</v>
      </c>
      <c r="R12" s="612">
        <v>1029</v>
      </c>
      <c r="S12" s="612">
        <v>861.31763924479969</v>
      </c>
      <c r="T12" s="614">
        <v>181607</v>
      </c>
      <c r="U12" s="148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148"/>
    </row>
    <row r="13" spans="2:38" x14ac:dyDescent="0.15">
      <c r="B13" s="172" t="s">
        <v>378</v>
      </c>
      <c r="C13" s="148">
        <v>1</v>
      </c>
      <c r="D13" s="178" t="s">
        <v>408</v>
      </c>
      <c r="E13" s="612">
        <v>756</v>
      </c>
      <c r="F13" s="612">
        <v>1102.5</v>
      </c>
      <c r="G13" s="612">
        <v>907.58791454257243</v>
      </c>
      <c r="H13" s="612">
        <v>74218.299999999988</v>
      </c>
      <c r="I13" s="612">
        <v>430.5</v>
      </c>
      <c r="J13" s="612">
        <v>546</v>
      </c>
      <c r="K13" s="612">
        <v>486.22451559233599</v>
      </c>
      <c r="L13" s="612">
        <v>169394.89999999997</v>
      </c>
      <c r="M13" s="612">
        <v>787.5</v>
      </c>
      <c r="N13" s="612">
        <v>1118.25</v>
      </c>
      <c r="O13" s="612">
        <v>948.61295323334468</v>
      </c>
      <c r="P13" s="612">
        <v>158012.29999999999</v>
      </c>
      <c r="Q13" s="612">
        <v>735</v>
      </c>
      <c r="R13" s="612">
        <v>1029</v>
      </c>
      <c r="S13" s="612">
        <v>897.30084387220711</v>
      </c>
      <c r="T13" s="614">
        <v>160863.4</v>
      </c>
      <c r="U13" s="148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613"/>
      <c r="AK13" s="613"/>
      <c r="AL13" s="148"/>
    </row>
    <row r="14" spans="2:38" x14ac:dyDescent="0.15">
      <c r="B14" s="172"/>
      <c r="C14" s="148">
        <v>2</v>
      </c>
      <c r="D14" s="178"/>
      <c r="E14" s="612">
        <v>756</v>
      </c>
      <c r="F14" s="612">
        <v>892.5</v>
      </c>
      <c r="G14" s="612">
        <v>831.72949900180618</v>
      </c>
      <c r="H14" s="612">
        <v>76631.3</v>
      </c>
      <c r="I14" s="612">
        <v>420</v>
      </c>
      <c r="J14" s="612">
        <v>546</v>
      </c>
      <c r="K14" s="612">
        <v>472.15017038473718</v>
      </c>
      <c r="L14" s="612">
        <v>186454.6</v>
      </c>
      <c r="M14" s="612">
        <v>787.5</v>
      </c>
      <c r="N14" s="612">
        <v>924</v>
      </c>
      <c r="O14" s="612">
        <v>865.22188159175994</v>
      </c>
      <c r="P14" s="612">
        <v>159637.50000000003</v>
      </c>
      <c r="Q14" s="612">
        <v>735</v>
      </c>
      <c r="R14" s="612">
        <v>871.5</v>
      </c>
      <c r="S14" s="612">
        <v>808.52430207504267</v>
      </c>
      <c r="T14" s="614">
        <v>155767.79999999999</v>
      </c>
      <c r="U14" s="148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148"/>
    </row>
    <row r="15" spans="2:38" x14ac:dyDescent="0.15">
      <c r="B15" s="172"/>
      <c r="C15" s="148">
        <v>3</v>
      </c>
      <c r="D15" s="178"/>
      <c r="E15" s="612">
        <v>714</v>
      </c>
      <c r="F15" s="612">
        <v>924</v>
      </c>
      <c r="G15" s="612">
        <v>835.15364457992393</v>
      </c>
      <c r="H15" s="612">
        <v>70627.399999999994</v>
      </c>
      <c r="I15" s="612">
        <v>420</v>
      </c>
      <c r="J15" s="612">
        <v>535.5</v>
      </c>
      <c r="K15" s="612">
        <v>488.71468150122536</v>
      </c>
      <c r="L15" s="612">
        <v>164512.09999999998</v>
      </c>
      <c r="M15" s="612">
        <v>735</v>
      </c>
      <c r="N15" s="612">
        <v>966</v>
      </c>
      <c r="O15" s="612">
        <v>871.29318965767118</v>
      </c>
      <c r="P15" s="612">
        <v>136389.9</v>
      </c>
      <c r="Q15" s="612">
        <v>714</v>
      </c>
      <c r="R15" s="614">
        <v>882</v>
      </c>
      <c r="S15" s="612">
        <v>775.81746859808425</v>
      </c>
      <c r="T15" s="614">
        <v>138341.19999999998</v>
      </c>
      <c r="U15" s="148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148"/>
    </row>
    <row r="16" spans="2:38" x14ac:dyDescent="0.15">
      <c r="B16" s="172"/>
      <c r="C16" s="148">
        <v>4</v>
      </c>
      <c r="D16" s="178"/>
      <c r="E16" s="612">
        <v>703.5</v>
      </c>
      <c r="F16" s="612">
        <v>882</v>
      </c>
      <c r="G16" s="612">
        <v>790.23638810267812</v>
      </c>
      <c r="H16" s="612">
        <v>103211.40000000001</v>
      </c>
      <c r="I16" s="612">
        <v>420</v>
      </c>
      <c r="J16" s="612">
        <v>551.25</v>
      </c>
      <c r="K16" s="612">
        <v>465.4008063290463</v>
      </c>
      <c r="L16" s="612">
        <v>227574</v>
      </c>
      <c r="M16" s="612">
        <v>714</v>
      </c>
      <c r="N16" s="612">
        <v>924</v>
      </c>
      <c r="O16" s="612">
        <v>796.05228877338971</v>
      </c>
      <c r="P16" s="612">
        <v>218163.09999999998</v>
      </c>
      <c r="Q16" s="612">
        <v>693</v>
      </c>
      <c r="R16" s="612">
        <v>866.25</v>
      </c>
      <c r="S16" s="612">
        <v>743.18387801420977</v>
      </c>
      <c r="T16" s="614">
        <v>174939.10000000003</v>
      </c>
      <c r="U16" s="148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148"/>
    </row>
    <row r="17" spans="2:38" x14ac:dyDescent="0.15">
      <c r="B17" s="172"/>
      <c r="C17" s="148">
        <v>5</v>
      </c>
      <c r="D17" s="178"/>
      <c r="E17" s="612">
        <v>735</v>
      </c>
      <c r="F17" s="612">
        <v>913.5</v>
      </c>
      <c r="G17" s="612">
        <v>836.68313037336191</v>
      </c>
      <c r="H17" s="612">
        <v>94944.2</v>
      </c>
      <c r="I17" s="612">
        <v>441</v>
      </c>
      <c r="J17" s="612">
        <v>567</v>
      </c>
      <c r="K17" s="612">
        <v>488.33678747747888</v>
      </c>
      <c r="L17" s="612">
        <v>186141.3</v>
      </c>
      <c r="M17" s="612">
        <v>735</v>
      </c>
      <c r="N17" s="612">
        <v>934.5</v>
      </c>
      <c r="O17" s="612">
        <v>856.91539254944792</v>
      </c>
      <c r="P17" s="612">
        <v>173335.19999999998</v>
      </c>
      <c r="Q17" s="612">
        <v>714</v>
      </c>
      <c r="R17" s="612">
        <v>861</v>
      </c>
      <c r="S17" s="612">
        <v>778.7981702442255</v>
      </c>
      <c r="T17" s="614">
        <v>168746.99999999997</v>
      </c>
      <c r="U17" s="148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148"/>
    </row>
    <row r="18" spans="2:38" x14ac:dyDescent="0.15">
      <c r="B18" s="165"/>
      <c r="C18" s="166">
        <v>6</v>
      </c>
      <c r="D18" s="179"/>
      <c r="E18" s="615">
        <v>798</v>
      </c>
      <c r="F18" s="615">
        <v>1060.5</v>
      </c>
      <c r="G18" s="615">
        <v>965.5586085099394</v>
      </c>
      <c r="H18" s="615">
        <v>92832.999999999985</v>
      </c>
      <c r="I18" s="615">
        <v>472.5</v>
      </c>
      <c r="J18" s="615">
        <v>682.5</v>
      </c>
      <c r="K18" s="615">
        <v>591.10819103260349</v>
      </c>
      <c r="L18" s="615">
        <v>164606</v>
      </c>
      <c r="M18" s="615">
        <v>819</v>
      </c>
      <c r="N18" s="615">
        <v>1134</v>
      </c>
      <c r="O18" s="615">
        <v>1001.4189570362215</v>
      </c>
      <c r="P18" s="615">
        <v>181617.09999999998</v>
      </c>
      <c r="Q18" s="615">
        <v>735</v>
      </c>
      <c r="R18" s="615">
        <v>976.5</v>
      </c>
      <c r="S18" s="615">
        <v>884.92320817080076</v>
      </c>
      <c r="T18" s="616">
        <v>159706.80000000002</v>
      </c>
      <c r="U18" s="148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613"/>
      <c r="AK18" s="613"/>
      <c r="AL18" s="148"/>
    </row>
    <row r="19" spans="2:38" ht="12.75" customHeight="1" x14ac:dyDescent="0.15">
      <c r="B19" s="161"/>
      <c r="C19" s="295">
        <v>41061</v>
      </c>
      <c r="E19" s="245">
        <v>798</v>
      </c>
      <c r="F19" s="245">
        <v>924</v>
      </c>
      <c r="G19" s="245">
        <v>871.41554959785503</v>
      </c>
      <c r="H19" s="612">
        <v>3476.9</v>
      </c>
      <c r="I19" s="245">
        <v>472.5</v>
      </c>
      <c r="J19" s="245">
        <v>567</v>
      </c>
      <c r="K19" s="245">
        <v>512.46392288155153</v>
      </c>
      <c r="L19" s="611">
        <v>5378.2</v>
      </c>
      <c r="M19" s="245">
        <v>819</v>
      </c>
      <c r="N19" s="245">
        <v>934.5</v>
      </c>
      <c r="O19" s="245">
        <v>896.55689828801587</v>
      </c>
      <c r="P19" s="612">
        <v>4847.3999999999996</v>
      </c>
      <c r="Q19" s="245">
        <v>735</v>
      </c>
      <c r="R19" s="245">
        <v>840</v>
      </c>
      <c r="S19" s="245">
        <v>799.29362130022287</v>
      </c>
      <c r="T19" s="612">
        <v>3997.2</v>
      </c>
      <c r="U19" s="148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148"/>
    </row>
    <row r="20" spans="2:38" ht="11.1" customHeight="1" x14ac:dyDescent="0.15">
      <c r="B20" s="172"/>
      <c r="C20" s="295">
        <v>41064</v>
      </c>
      <c r="D20" s="149" t="s">
        <v>60</v>
      </c>
      <c r="E20" s="174">
        <v>924</v>
      </c>
      <c r="F20" s="175">
        <v>1029</v>
      </c>
      <c r="G20" s="176">
        <v>948.5205278592374</v>
      </c>
      <c r="H20" s="612">
        <v>7920.8</v>
      </c>
      <c r="I20" s="611">
        <v>570.46500000000003</v>
      </c>
      <c r="J20" s="612">
        <v>661.5</v>
      </c>
      <c r="K20" s="613">
        <v>604.12206988462083</v>
      </c>
      <c r="L20" s="612">
        <v>17843.400000000001</v>
      </c>
      <c r="M20" s="617">
        <v>924</v>
      </c>
      <c r="N20" s="618">
        <v>1071</v>
      </c>
      <c r="O20" s="619">
        <v>981.18796306238607</v>
      </c>
      <c r="P20" s="612">
        <v>13790</v>
      </c>
      <c r="Q20" s="174">
        <v>787.5</v>
      </c>
      <c r="R20" s="175">
        <v>913.5</v>
      </c>
      <c r="S20" s="176">
        <v>848.84423163732538</v>
      </c>
      <c r="T20" s="612">
        <v>12874.7</v>
      </c>
      <c r="U20" s="148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148"/>
    </row>
    <row r="21" spans="2:38" ht="11.1" customHeight="1" x14ac:dyDescent="0.15">
      <c r="B21" s="172"/>
      <c r="C21" s="295">
        <v>41065</v>
      </c>
      <c r="D21" s="149" t="s">
        <v>60</v>
      </c>
      <c r="E21" s="174">
        <v>924</v>
      </c>
      <c r="F21" s="175">
        <v>1039.5</v>
      </c>
      <c r="G21" s="176">
        <v>950.20930232558146</v>
      </c>
      <c r="H21" s="612">
        <v>4729.8999999999996</v>
      </c>
      <c r="I21" s="611">
        <v>558.6</v>
      </c>
      <c r="J21" s="612">
        <v>682.5</v>
      </c>
      <c r="K21" s="613">
        <v>606.20178636529351</v>
      </c>
      <c r="L21" s="612">
        <v>5311.2</v>
      </c>
      <c r="M21" s="611">
        <v>924</v>
      </c>
      <c r="N21" s="612">
        <v>1102.5</v>
      </c>
      <c r="O21" s="613">
        <v>998.60135945621744</v>
      </c>
      <c r="P21" s="612">
        <v>6683.4</v>
      </c>
      <c r="Q21" s="611">
        <v>787.5</v>
      </c>
      <c r="R21" s="612">
        <v>934.5</v>
      </c>
      <c r="S21" s="613">
        <v>856.37563613231555</v>
      </c>
      <c r="T21" s="612">
        <v>4324.6000000000004</v>
      </c>
      <c r="U21" s="148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  <c r="AI21" s="613"/>
      <c r="AJ21" s="613"/>
      <c r="AK21" s="613"/>
      <c r="AL21" s="148"/>
    </row>
    <row r="22" spans="2:38" ht="11.1" customHeight="1" x14ac:dyDescent="0.15">
      <c r="B22" s="172"/>
      <c r="C22" s="295">
        <v>41066</v>
      </c>
      <c r="D22" s="149" t="s">
        <v>60</v>
      </c>
      <c r="E22" s="611">
        <v>913.5</v>
      </c>
      <c r="F22" s="612">
        <v>1018.5</v>
      </c>
      <c r="G22" s="613">
        <v>945.04920744314245</v>
      </c>
      <c r="H22" s="612">
        <v>5863.5</v>
      </c>
      <c r="I22" s="617">
        <v>551.25</v>
      </c>
      <c r="J22" s="618">
        <v>661.5</v>
      </c>
      <c r="K22" s="619">
        <v>598.34367608181435</v>
      </c>
      <c r="L22" s="612">
        <v>10602.3</v>
      </c>
      <c r="M22" s="611">
        <v>913.5</v>
      </c>
      <c r="N22" s="612">
        <v>1092</v>
      </c>
      <c r="O22" s="613">
        <v>986.62085547962511</v>
      </c>
      <c r="P22" s="612">
        <v>10842.7</v>
      </c>
      <c r="Q22" s="611">
        <v>808.5</v>
      </c>
      <c r="R22" s="612">
        <v>934.5</v>
      </c>
      <c r="S22" s="613">
        <v>862.69698212716071</v>
      </c>
      <c r="T22" s="612">
        <v>7823.2</v>
      </c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</row>
    <row r="23" spans="2:38" ht="11.1" customHeight="1" x14ac:dyDescent="0.15">
      <c r="B23" s="172"/>
      <c r="C23" s="295">
        <v>41067</v>
      </c>
      <c r="D23" s="149" t="s">
        <v>60</v>
      </c>
      <c r="E23" s="611">
        <v>913.5</v>
      </c>
      <c r="F23" s="612">
        <v>1008</v>
      </c>
      <c r="G23" s="613">
        <v>948.68459302325584</v>
      </c>
      <c r="H23" s="612">
        <v>1924</v>
      </c>
      <c r="I23" s="617">
        <v>556.5</v>
      </c>
      <c r="J23" s="618">
        <v>661.5</v>
      </c>
      <c r="K23" s="619">
        <v>602.53846153846155</v>
      </c>
      <c r="L23" s="612">
        <v>4108.3999999999996</v>
      </c>
      <c r="M23" s="617">
        <v>912.45</v>
      </c>
      <c r="N23" s="617">
        <v>1092</v>
      </c>
      <c r="O23" s="617">
        <v>992.08454425363288</v>
      </c>
      <c r="P23" s="612">
        <v>5501.3</v>
      </c>
      <c r="Q23" s="611">
        <v>808.5</v>
      </c>
      <c r="R23" s="612">
        <v>934.5</v>
      </c>
      <c r="S23" s="613">
        <v>866.68508287292809</v>
      </c>
      <c r="T23" s="612">
        <v>2690.9</v>
      </c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</row>
    <row r="24" spans="2:38" ht="11.1" customHeight="1" x14ac:dyDescent="0.15">
      <c r="B24" s="172"/>
      <c r="C24" s="295">
        <v>41068</v>
      </c>
      <c r="D24" s="149" t="s">
        <v>60</v>
      </c>
      <c r="E24" s="611">
        <v>903</v>
      </c>
      <c r="F24" s="612">
        <v>1008</v>
      </c>
      <c r="G24" s="613">
        <v>952.70359733978228</v>
      </c>
      <c r="H24" s="620">
        <v>1874</v>
      </c>
      <c r="I24" s="611">
        <v>535.5</v>
      </c>
      <c r="J24" s="612">
        <v>651</v>
      </c>
      <c r="K24" s="613">
        <v>592.26106495468287</v>
      </c>
      <c r="L24" s="620">
        <v>2804</v>
      </c>
      <c r="M24" s="611">
        <v>892.5</v>
      </c>
      <c r="N24" s="612">
        <v>1102.5</v>
      </c>
      <c r="O24" s="613">
        <v>979.76598837209315</v>
      </c>
      <c r="P24" s="620">
        <v>4084.9</v>
      </c>
      <c r="Q24" s="617">
        <v>798</v>
      </c>
      <c r="R24" s="618">
        <v>934.5</v>
      </c>
      <c r="S24" s="619">
        <v>869.37213337870014</v>
      </c>
      <c r="T24" s="620">
        <v>4714</v>
      </c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2:38" ht="11.1" customHeight="1" x14ac:dyDescent="0.15">
      <c r="B25" s="172"/>
      <c r="C25" s="295">
        <v>41071</v>
      </c>
      <c r="D25" s="149" t="s">
        <v>60</v>
      </c>
      <c r="E25" s="617">
        <v>903</v>
      </c>
      <c r="F25" s="618">
        <v>1008</v>
      </c>
      <c r="G25" s="619">
        <v>974.55221228794119</v>
      </c>
      <c r="H25" s="620">
        <v>6403.7</v>
      </c>
      <c r="I25" s="617">
        <v>546</v>
      </c>
      <c r="J25" s="618">
        <v>654.15</v>
      </c>
      <c r="K25" s="619">
        <v>594.1921464701162</v>
      </c>
      <c r="L25" s="620">
        <v>12602.4</v>
      </c>
      <c r="M25" s="611">
        <v>892.5</v>
      </c>
      <c r="N25" s="612">
        <v>1102.5</v>
      </c>
      <c r="O25" s="613">
        <v>990.18828939698221</v>
      </c>
      <c r="P25" s="620">
        <v>13348.9</v>
      </c>
      <c r="Q25" s="617">
        <v>798</v>
      </c>
      <c r="R25" s="618">
        <v>934.5</v>
      </c>
      <c r="S25" s="619">
        <v>886.91234304960494</v>
      </c>
      <c r="T25" s="620">
        <v>11572.6</v>
      </c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2:38" ht="11.1" customHeight="1" x14ac:dyDescent="0.15">
      <c r="B26" s="172"/>
      <c r="C26" s="295">
        <v>41072</v>
      </c>
      <c r="D26" s="149" t="s">
        <v>60</v>
      </c>
      <c r="E26" s="611">
        <v>945</v>
      </c>
      <c r="F26" s="612">
        <v>1050</v>
      </c>
      <c r="G26" s="613">
        <v>995.30773374835417</v>
      </c>
      <c r="H26" s="620">
        <v>2843.3</v>
      </c>
      <c r="I26" s="617">
        <v>556.5</v>
      </c>
      <c r="J26" s="618">
        <v>682.5</v>
      </c>
      <c r="K26" s="619">
        <v>607.40243902439022</v>
      </c>
      <c r="L26" s="620">
        <v>4353.3</v>
      </c>
      <c r="M26" s="611">
        <v>945</v>
      </c>
      <c r="N26" s="612">
        <v>1102.5</v>
      </c>
      <c r="O26" s="613">
        <v>1018.7271677277593</v>
      </c>
      <c r="P26" s="620">
        <v>6309.5</v>
      </c>
      <c r="Q26" s="611">
        <v>819</v>
      </c>
      <c r="R26" s="612">
        <v>966</v>
      </c>
      <c r="S26" s="613">
        <v>912.73512140930063</v>
      </c>
      <c r="T26" s="620">
        <v>5105.8999999999996</v>
      </c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</row>
    <row r="27" spans="2:38" ht="11.1" customHeight="1" x14ac:dyDescent="0.15">
      <c r="B27" s="172"/>
      <c r="C27" s="295">
        <v>41073</v>
      </c>
      <c r="D27" s="149" t="s">
        <v>60</v>
      </c>
      <c r="E27" s="611">
        <v>945</v>
      </c>
      <c r="F27" s="612">
        <v>1060.5</v>
      </c>
      <c r="G27" s="613">
        <v>998.51292357789794</v>
      </c>
      <c r="H27" s="620">
        <v>9167.2000000000007</v>
      </c>
      <c r="I27" s="611">
        <v>556.5</v>
      </c>
      <c r="J27" s="612">
        <v>682.5</v>
      </c>
      <c r="K27" s="613">
        <v>604.74868971758258</v>
      </c>
      <c r="L27" s="620">
        <v>14962.9</v>
      </c>
      <c r="M27" s="611">
        <v>945</v>
      </c>
      <c r="N27" s="612">
        <v>1134</v>
      </c>
      <c r="O27" s="613">
        <v>1030.0298261665141</v>
      </c>
      <c r="P27" s="620">
        <v>16627.2</v>
      </c>
      <c r="Q27" s="611">
        <v>819</v>
      </c>
      <c r="R27" s="612">
        <v>976.5</v>
      </c>
      <c r="S27" s="613">
        <v>913.5711038018768</v>
      </c>
      <c r="T27" s="620">
        <v>20547.8</v>
      </c>
      <c r="U27" s="148"/>
    </row>
    <row r="28" spans="2:38" ht="11.1" customHeight="1" x14ac:dyDescent="0.15">
      <c r="B28" s="172"/>
      <c r="C28" s="295">
        <v>41074</v>
      </c>
      <c r="D28" s="149" t="s">
        <v>60</v>
      </c>
      <c r="E28" s="621">
        <v>945</v>
      </c>
      <c r="F28" s="620">
        <v>1039.5</v>
      </c>
      <c r="G28" s="622">
        <v>987.11413043478251</v>
      </c>
      <c r="H28" s="620">
        <v>1719.2</v>
      </c>
      <c r="I28" s="621">
        <v>556.5</v>
      </c>
      <c r="J28" s="620">
        <v>661.5</v>
      </c>
      <c r="K28" s="622">
        <v>596.23452519439161</v>
      </c>
      <c r="L28" s="620">
        <v>2812.4</v>
      </c>
      <c r="M28" s="621">
        <v>945</v>
      </c>
      <c r="N28" s="620">
        <v>1134</v>
      </c>
      <c r="O28" s="622">
        <v>1031.9323086984957</v>
      </c>
      <c r="P28" s="620">
        <v>4152</v>
      </c>
      <c r="Q28" s="621">
        <v>787.5</v>
      </c>
      <c r="R28" s="620">
        <v>976.5</v>
      </c>
      <c r="S28" s="622">
        <v>920.61205273069675</v>
      </c>
      <c r="T28" s="620">
        <v>3729.5</v>
      </c>
      <c r="U28" s="148"/>
    </row>
    <row r="29" spans="2:38" ht="11.1" customHeight="1" x14ac:dyDescent="0.15">
      <c r="B29" s="172"/>
      <c r="C29" s="295">
        <v>41075</v>
      </c>
      <c r="D29" s="149" t="s">
        <v>60</v>
      </c>
      <c r="E29" s="621">
        <v>945</v>
      </c>
      <c r="F29" s="620">
        <v>1050</v>
      </c>
      <c r="G29" s="622">
        <v>991.27830279652881</v>
      </c>
      <c r="H29" s="620">
        <v>3032.2</v>
      </c>
      <c r="I29" s="621">
        <v>556.5</v>
      </c>
      <c r="J29" s="620">
        <v>661.5</v>
      </c>
      <c r="K29" s="622">
        <v>599.32228012564269</v>
      </c>
      <c r="L29" s="620">
        <v>3880.7</v>
      </c>
      <c r="M29" s="621">
        <v>945</v>
      </c>
      <c r="N29" s="620">
        <v>1134</v>
      </c>
      <c r="O29" s="622">
        <v>1034.2306251721288</v>
      </c>
      <c r="P29" s="620">
        <v>5219</v>
      </c>
      <c r="Q29" s="621">
        <v>808.5</v>
      </c>
      <c r="R29" s="620">
        <v>976.5</v>
      </c>
      <c r="S29" s="622">
        <v>910.82545614420758</v>
      </c>
      <c r="T29" s="620">
        <v>6455.3</v>
      </c>
      <c r="U29" s="148"/>
    </row>
    <row r="30" spans="2:38" ht="11.1" customHeight="1" x14ac:dyDescent="0.15">
      <c r="B30" s="172"/>
      <c r="C30" s="295">
        <v>41078</v>
      </c>
      <c r="D30" s="149" t="s">
        <v>60</v>
      </c>
      <c r="E30" s="623">
        <v>945</v>
      </c>
      <c r="F30" s="624">
        <v>1050</v>
      </c>
      <c r="G30" s="625">
        <v>985.26682532127586</v>
      </c>
      <c r="H30" s="620">
        <v>6736.6</v>
      </c>
      <c r="I30" s="626">
        <v>556.5</v>
      </c>
      <c r="J30" s="627">
        <v>661.5</v>
      </c>
      <c r="K30" s="628">
        <v>597.25175680872621</v>
      </c>
      <c r="L30" s="620">
        <v>18923</v>
      </c>
      <c r="M30" s="623">
        <v>945</v>
      </c>
      <c r="N30" s="624">
        <v>1113</v>
      </c>
      <c r="O30" s="625">
        <v>1025.2794499986596</v>
      </c>
      <c r="P30" s="620">
        <v>11881.4</v>
      </c>
      <c r="Q30" s="623">
        <v>813.75</v>
      </c>
      <c r="R30" s="624">
        <v>976.5</v>
      </c>
      <c r="S30" s="625">
        <v>909.49095684802978</v>
      </c>
      <c r="T30" s="620">
        <v>14145</v>
      </c>
      <c r="U30" s="148"/>
    </row>
    <row r="31" spans="2:38" ht="11.1" customHeight="1" x14ac:dyDescent="0.15">
      <c r="B31" s="172"/>
      <c r="C31" s="295">
        <v>41079</v>
      </c>
      <c r="D31" s="149" t="s">
        <v>60</v>
      </c>
      <c r="E31" s="621">
        <v>945</v>
      </c>
      <c r="F31" s="620">
        <v>1050</v>
      </c>
      <c r="G31" s="622">
        <v>982.7286019971466</v>
      </c>
      <c r="H31" s="620">
        <v>2983.8</v>
      </c>
      <c r="I31" s="626">
        <v>556.5</v>
      </c>
      <c r="J31" s="627">
        <v>661.5</v>
      </c>
      <c r="K31" s="628">
        <v>595.85655257678297</v>
      </c>
      <c r="L31" s="620">
        <v>3896.7</v>
      </c>
      <c r="M31" s="626">
        <v>945</v>
      </c>
      <c r="N31" s="626">
        <v>1102.5</v>
      </c>
      <c r="O31" s="626">
        <v>1019.3742298891035</v>
      </c>
      <c r="P31" s="620">
        <v>6875.6</v>
      </c>
      <c r="Q31" s="621">
        <v>808.5</v>
      </c>
      <c r="R31" s="620">
        <v>966</v>
      </c>
      <c r="S31" s="622">
        <v>893.96220243503512</v>
      </c>
      <c r="T31" s="620">
        <v>4741.5</v>
      </c>
      <c r="U31" s="148"/>
    </row>
    <row r="32" spans="2:38" ht="11.1" customHeight="1" x14ac:dyDescent="0.15">
      <c r="B32" s="172"/>
      <c r="C32" s="295">
        <v>41080</v>
      </c>
      <c r="D32" s="149" t="s">
        <v>60</v>
      </c>
      <c r="E32" s="626">
        <v>945</v>
      </c>
      <c r="F32" s="627">
        <v>1050</v>
      </c>
      <c r="G32" s="628">
        <v>989.22668944254701</v>
      </c>
      <c r="H32" s="620">
        <v>3569.2</v>
      </c>
      <c r="I32" s="626">
        <v>556.5</v>
      </c>
      <c r="J32" s="627">
        <v>661.5</v>
      </c>
      <c r="K32" s="628">
        <v>598.71842418826327</v>
      </c>
      <c r="L32" s="620">
        <v>7578</v>
      </c>
      <c r="M32" s="626">
        <v>945</v>
      </c>
      <c r="N32" s="627">
        <v>1102.5</v>
      </c>
      <c r="O32" s="628">
        <v>1027.313786650031</v>
      </c>
      <c r="P32" s="620">
        <v>10125.200000000001</v>
      </c>
      <c r="Q32" s="621">
        <v>819</v>
      </c>
      <c r="R32" s="620">
        <v>966</v>
      </c>
      <c r="S32" s="622">
        <v>899.18937193228498</v>
      </c>
      <c r="T32" s="620">
        <v>6395.5</v>
      </c>
      <c r="U32" s="148"/>
    </row>
    <row r="33" spans="1:21" ht="11.1" customHeight="1" x14ac:dyDescent="0.15">
      <c r="B33" s="172"/>
      <c r="C33" s="295">
        <v>41081</v>
      </c>
      <c r="D33" s="149" t="s">
        <v>60</v>
      </c>
      <c r="E33" s="621">
        <v>945</v>
      </c>
      <c r="F33" s="620">
        <v>1050</v>
      </c>
      <c r="G33" s="622">
        <v>994.06060851270422</v>
      </c>
      <c r="H33" s="620">
        <v>2995.1</v>
      </c>
      <c r="I33" s="621">
        <v>556.5</v>
      </c>
      <c r="J33" s="620">
        <v>661.5</v>
      </c>
      <c r="K33" s="622">
        <v>600.4563628251766</v>
      </c>
      <c r="L33" s="620">
        <v>7284.8</v>
      </c>
      <c r="M33" s="626">
        <v>945</v>
      </c>
      <c r="N33" s="627">
        <v>1102.5</v>
      </c>
      <c r="O33" s="628">
        <v>1030.3411753092917</v>
      </c>
      <c r="P33" s="620">
        <v>7009</v>
      </c>
      <c r="Q33" s="621">
        <v>808.5</v>
      </c>
      <c r="R33" s="620">
        <v>966</v>
      </c>
      <c r="S33" s="622">
        <v>900.66496648207533</v>
      </c>
      <c r="T33" s="620">
        <v>5446</v>
      </c>
      <c r="U33" s="148"/>
    </row>
    <row r="34" spans="1:21" ht="11.1" customHeight="1" x14ac:dyDescent="0.15">
      <c r="B34" s="172"/>
      <c r="C34" s="295">
        <v>41082</v>
      </c>
      <c r="D34" s="149" t="s">
        <v>60</v>
      </c>
      <c r="E34" s="626">
        <v>945</v>
      </c>
      <c r="F34" s="627">
        <v>1050</v>
      </c>
      <c r="G34" s="628">
        <v>996.45280999107922</v>
      </c>
      <c r="H34" s="620">
        <v>2442.4</v>
      </c>
      <c r="I34" s="621">
        <v>556.5</v>
      </c>
      <c r="J34" s="620">
        <v>661.5</v>
      </c>
      <c r="K34" s="622">
        <v>596.23381294964031</v>
      </c>
      <c r="L34" s="620">
        <v>2123.1</v>
      </c>
      <c r="M34" s="621">
        <v>945</v>
      </c>
      <c r="N34" s="620">
        <v>1102.5</v>
      </c>
      <c r="O34" s="622">
        <v>1018.8378277850104</v>
      </c>
      <c r="P34" s="620">
        <v>4934.8999999999996</v>
      </c>
      <c r="Q34" s="621">
        <v>819</v>
      </c>
      <c r="R34" s="620">
        <v>966</v>
      </c>
      <c r="S34" s="622">
        <v>896.05466097584645</v>
      </c>
      <c r="T34" s="620">
        <v>3448.2</v>
      </c>
      <c r="U34" s="148"/>
    </row>
    <row r="35" spans="1:21" ht="11.1" customHeight="1" x14ac:dyDescent="0.15">
      <c r="B35" s="172"/>
      <c r="C35" s="295">
        <v>41085</v>
      </c>
      <c r="D35" s="149" t="s">
        <v>60</v>
      </c>
      <c r="E35" s="621">
        <v>892.5</v>
      </c>
      <c r="F35" s="620">
        <v>1018.5</v>
      </c>
      <c r="G35" s="622">
        <v>954.66248153618915</v>
      </c>
      <c r="H35" s="620">
        <v>9568.6</v>
      </c>
      <c r="I35" s="623">
        <v>535.5</v>
      </c>
      <c r="J35" s="624">
        <v>630</v>
      </c>
      <c r="K35" s="625">
        <v>584.67706523456013</v>
      </c>
      <c r="L35" s="620">
        <v>18661.5</v>
      </c>
      <c r="M35" s="626">
        <v>924</v>
      </c>
      <c r="N35" s="627">
        <v>1050</v>
      </c>
      <c r="O35" s="628">
        <v>1004.2783426050263</v>
      </c>
      <c r="P35" s="620">
        <v>17501.2</v>
      </c>
      <c r="Q35" s="623">
        <v>787.5</v>
      </c>
      <c r="R35" s="624">
        <v>945</v>
      </c>
      <c r="S35" s="625">
        <v>890.31833250690659</v>
      </c>
      <c r="T35" s="620">
        <v>14961</v>
      </c>
      <c r="U35" s="148"/>
    </row>
    <row r="36" spans="1:21" ht="11.1" customHeight="1" x14ac:dyDescent="0.15">
      <c r="B36" s="172"/>
      <c r="C36" s="295">
        <v>41086</v>
      </c>
      <c r="D36" s="149" t="s">
        <v>60</v>
      </c>
      <c r="E36" s="621">
        <v>892.5</v>
      </c>
      <c r="F36" s="620">
        <v>1029</v>
      </c>
      <c r="G36" s="622">
        <v>962.78468899521533</v>
      </c>
      <c r="H36" s="620">
        <v>2892.8</v>
      </c>
      <c r="I36" s="626">
        <v>535.5</v>
      </c>
      <c r="J36" s="627">
        <v>630</v>
      </c>
      <c r="K36" s="628">
        <v>576.0866840441463</v>
      </c>
      <c r="L36" s="620">
        <v>4494.6000000000004</v>
      </c>
      <c r="M36" s="626">
        <v>924</v>
      </c>
      <c r="N36" s="627">
        <v>1050</v>
      </c>
      <c r="O36" s="628">
        <v>996.65434935695498</v>
      </c>
      <c r="P36" s="620">
        <v>6760.7</v>
      </c>
      <c r="Q36" s="626">
        <v>798</v>
      </c>
      <c r="R36" s="627">
        <v>945</v>
      </c>
      <c r="S36" s="628">
        <v>876.07895774462759</v>
      </c>
      <c r="T36" s="620">
        <v>4505.2</v>
      </c>
      <c r="U36" s="148"/>
    </row>
    <row r="37" spans="1:21" ht="11.1" customHeight="1" x14ac:dyDescent="0.15">
      <c r="B37" s="172"/>
      <c r="C37" s="295">
        <v>41087</v>
      </c>
      <c r="D37" s="148"/>
      <c r="E37" s="603">
        <v>903</v>
      </c>
      <c r="F37" s="603">
        <v>1030.47</v>
      </c>
      <c r="G37" s="603">
        <v>970.30531877627288</v>
      </c>
      <c r="H37" s="603">
        <v>4299.6000000000004</v>
      </c>
      <c r="I37" s="603">
        <v>546</v>
      </c>
      <c r="J37" s="603">
        <v>651</v>
      </c>
      <c r="K37" s="603">
        <v>579.91837477258957</v>
      </c>
      <c r="L37" s="603">
        <v>7857.7</v>
      </c>
      <c r="M37" s="603">
        <v>934.5</v>
      </c>
      <c r="N37" s="284">
        <v>1050</v>
      </c>
      <c r="O37" s="604">
        <v>1002.1581172491548</v>
      </c>
      <c r="P37" s="284">
        <v>8728.4</v>
      </c>
      <c r="Q37" s="603">
        <v>808.5</v>
      </c>
      <c r="R37" s="603">
        <v>945</v>
      </c>
      <c r="S37" s="603">
        <v>881.84017720224904</v>
      </c>
      <c r="T37" s="284">
        <v>7199.5</v>
      </c>
      <c r="U37" s="148"/>
    </row>
    <row r="38" spans="1:21" ht="11.25" customHeight="1" x14ac:dyDescent="0.15">
      <c r="A38" s="178"/>
      <c r="B38" s="172"/>
      <c r="C38" s="295">
        <v>41088</v>
      </c>
      <c r="D38" s="178"/>
      <c r="E38" s="284">
        <v>903</v>
      </c>
      <c r="F38" s="284">
        <v>1013.145</v>
      </c>
      <c r="G38" s="284">
        <v>963.51158183480652</v>
      </c>
      <c r="H38" s="284">
        <v>6391.3</v>
      </c>
      <c r="I38" s="603">
        <v>546</v>
      </c>
      <c r="J38" s="284">
        <v>630</v>
      </c>
      <c r="K38" s="604">
        <v>573.59173014145802</v>
      </c>
      <c r="L38" s="284">
        <v>6397.7</v>
      </c>
      <c r="M38" s="603">
        <v>924</v>
      </c>
      <c r="N38" s="284">
        <v>1050</v>
      </c>
      <c r="O38" s="604">
        <v>994.23892460549393</v>
      </c>
      <c r="P38" s="284">
        <v>12516.2</v>
      </c>
      <c r="Q38" s="284">
        <v>819</v>
      </c>
      <c r="R38" s="284">
        <v>937.125</v>
      </c>
      <c r="S38" s="284">
        <v>876.7131038680759</v>
      </c>
      <c r="T38" s="284">
        <v>11262.3</v>
      </c>
      <c r="U38" s="148"/>
    </row>
    <row r="39" spans="1:21" ht="12.75" customHeight="1" x14ac:dyDescent="0.15">
      <c r="B39" s="165"/>
      <c r="C39" s="317">
        <v>41089</v>
      </c>
      <c r="D39" s="179"/>
      <c r="E39" s="145">
        <v>903</v>
      </c>
      <c r="F39" s="145">
        <v>1009.0500000000001</v>
      </c>
      <c r="G39" s="145">
        <v>966.52941176470597</v>
      </c>
      <c r="H39" s="145">
        <v>1998.9</v>
      </c>
      <c r="I39" s="145">
        <v>546</v>
      </c>
      <c r="J39" s="145">
        <v>674.1</v>
      </c>
      <c r="K39" s="145">
        <v>575.073233404711</v>
      </c>
      <c r="L39" s="145">
        <v>2729.7</v>
      </c>
      <c r="M39" s="145">
        <v>924</v>
      </c>
      <c r="N39" s="145">
        <v>1050</v>
      </c>
      <c r="O39" s="145">
        <v>990.01951133766943</v>
      </c>
      <c r="P39" s="145">
        <v>3878.2</v>
      </c>
      <c r="Q39" s="145">
        <v>819</v>
      </c>
      <c r="R39" s="145">
        <v>937.125</v>
      </c>
      <c r="S39" s="145">
        <v>879.86727344159237</v>
      </c>
      <c r="T39" s="179">
        <v>3766.9</v>
      </c>
    </row>
    <row r="40" spans="1:21" ht="12.75" customHeight="1" x14ac:dyDescent="0.15">
      <c r="B40" s="629"/>
      <c r="C40" s="295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</row>
    <row r="41" spans="1:21" x14ac:dyDescent="0.15">
      <c r="B41" s="188"/>
      <c r="T41" s="148"/>
      <c r="U41" s="148"/>
    </row>
    <row r="42" spans="1:21" x14ac:dyDescent="0.15">
      <c r="T42" s="148"/>
      <c r="U42" s="148"/>
    </row>
    <row r="43" spans="1:21" x14ac:dyDescent="0.15">
      <c r="T43" s="148"/>
      <c r="U43" s="148"/>
    </row>
    <row r="44" spans="1:21" x14ac:dyDescent="0.15">
      <c r="T44" s="613"/>
      <c r="U44" s="148"/>
    </row>
    <row r="45" spans="1:21" ht="13.5" x14ac:dyDescent="0.15">
      <c r="I45" s="630"/>
      <c r="J45" s="630"/>
      <c r="K45" s="630"/>
      <c r="L45" s="630"/>
      <c r="M45" s="630"/>
      <c r="N45" s="630"/>
      <c r="O45" s="630"/>
      <c r="T45" s="613"/>
      <c r="U45" s="148"/>
    </row>
    <row r="46" spans="1:21" x14ac:dyDescent="0.15">
      <c r="T46" s="613"/>
      <c r="U46" s="148"/>
    </row>
    <row r="47" spans="1:21" x14ac:dyDescent="0.15">
      <c r="T47" s="613"/>
      <c r="U47" s="148"/>
    </row>
    <row r="48" spans="1:21" x14ac:dyDescent="0.15">
      <c r="T48" s="148"/>
      <c r="U48" s="148"/>
    </row>
    <row r="49" spans="20:21" x14ac:dyDescent="0.15">
      <c r="T49" s="148"/>
      <c r="U49" s="148"/>
    </row>
    <row r="50" spans="20:21" x14ac:dyDescent="0.15">
      <c r="T50" s="148"/>
      <c r="U50" s="148"/>
    </row>
    <row r="51" spans="20:21" x14ac:dyDescent="0.15">
      <c r="T51" s="148"/>
      <c r="U51" s="148"/>
    </row>
    <row r="52" spans="20:21" x14ac:dyDescent="0.15">
      <c r="T52" s="148"/>
      <c r="U52" s="148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47"/>
  <sheetViews>
    <sheetView zoomScale="75" workbookViewId="0"/>
  </sheetViews>
  <sheetFormatPr defaultColWidth="7.5" defaultRowHeight="12" x14ac:dyDescent="0.15"/>
  <cols>
    <col min="1" max="1" width="1" style="149" customWidth="1"/>
    <col min="2" max="2" width="3.75" style="149" customWidth="1"/>
    <col min="3" max="3" width="8.625" style="149" customWidth="1"/>
    <col min="4" max="4" width="2.5" style="149" customWidth="1"/>
    <col min="5" max="5" width="7.125" style="149" customWidth="1"/>
    <col min="6" max="7" width="7.625" style="149" customWidth="1"/>
    <col min="8" max="8" width="9.125" style="149" customWidth="1"/>
    <col min="9" max="9" width="7.25" style="149" customWidth="1"/>
    <col min="10" max="11" width="7.625" style="149" customWidth="1"/>
    <col min="12" max="12" width="9.125" style="149" customWidth="1"/>
    <col min="13" max="13" width="7.25" style="149" customWidth="1"/>
    <col min="14" max="15" width="7.625" style="149" customWidth="1"/>
    <col min="16" max="16" width="9.125" style="149" customWidth="1"/>
    <col min="17" max="16384" width="7.5" style="149"/>
  </cols>
  <sheetData>
    <row r="2" spans="2:38" x14ac:dyDescent="0.15">
      <c r="B2" s="149" t="s">
        <v>227</v>
      </c>
    </row>
    <row r="3" spans="2:38" x14ac:dyDescent="0.15">
      <c r="P3" s="150" t="s">
        <v>228</v>
      </c>
    </row>
    <row r="4" spans="2:38" ht="6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R4" s="148"/>
    </row>
    <row r="5" spans="2:38" ht="13.5" x14ac:dyDescent="0.15">
      <c r="B5" s="151"/>
      <c r="C5" s="152" t="s">
        <v>88</v>
      </c>
      <c r="D5" s="153"/>
      <c r="E5" s="727" t="s">
        <v>229</v>
      </c>
      <c r="F5" s="728"/>
      <c r="G5" s="728"/>
      <c r="H5" s="729"/>
      <c r="I5" s="727" t="s">
        <v>446</v>
      </c>
      <c r="J5" s="728"/>
      <c r="K5" s="728"/>
      <c r="L5" s="729"/>
      <c r="M5" s="727" t="s">
        <v>231</v>
      </c>
      <c r="N5" s="728"/>
      <c r="O5" s="728"/>
      <c r="P5" s="729"/>
      <c r="R5" s="170"/>
      <c r="S5" s="170"/>
      <c r="T5" s="170"/>
      <c r="U5" s="170"/>
      <c r="V5" s="148"/>
      <c r="W5" s="148"/>
    </row>
    <row r="6" spans="2:38" ht="13.5" x14ac:dyDescent="0.15">
      <c r="B6" s="165" t="s">
        <v>220</v>
      </c>
      <c r="C6" s="166"/>
      <c r="D6" s="179"/>
      <c r="E6" s="152" t="s">
        <v>224</v>
      </c>
      <c r="F6" s="274" t="s">
        <v>225</v>
      </c>
      <c r="G6" s="154" t="s">
        <v>178</v>
      </c>
      <c r="H6" s="274" t="s">
        <v>223</v>
      </c>
      <c r="I6" s="152" t="s">
        <v>224</v>
      </c>
      <c r="J6" s="274" t="s">
        <v>225</v>
      </c>
      <c r="K6" s="631" t="s">
        <v>178</v>
      </c>
      <c r="L6" s="274" t="s">
        <v>223</v>
      </c>
      <c r="M6" s="152" t="s">
        <v>224</v>
      </c>
      <c r="N6" s="274" t="s">
        <v>225</v>
      </c>
      <c r="O6" s="631" t="s">
        <v>178</v>
      </c>
      <c r="P6" s="274" t="s">
        <v>179</v>
      </c>
      <c r="R6" s="170"/>
      <c r="S6" s="170"/>
      <c r="T6" s="170"/>
      <c r="U6" s="170"/>
      <c r="V6" s="148"/>
      <c r="W6" s="148"/>
    </row>
    <row r="7" spans="2:38" ht="13.5" x14ac:dyDescent="0.15">
      <c r="B7" s="172" t="s">
        <v>0</v>
      </c>
      <c r="C7" s="148">
        <v>21</v>
      </c>
      <c r="D7" s="148" t="s">
        <v>445</v>
      </c>
      <c r="E7" s="172">
        <v>368</v>
      </c>
      <c r="F7" s="173">
        <v>648</v>
      </c>
      <c r="G7" s="148">
        <v>486</v>
      </c>
      <c r="H7" s="173">
        <v>3029032</v>
      </c>
      <c r="I7" s="172">
        <v>819</v>
      </c>
      <c r="J7" s="173">
        <v>1345</v>
      </c>
      <c r="K7" s="632">
        <v>1028</v>
      </c>
      <c r="L7" s="173">
        <v>296189</v>
      </c>
      <c r="M7" s="172">
        <v>520</v>
      </c>
      <c r="N7" s="173">
        <v>803</v>
      </c>
      <c r="O7" s="632">
        <v>637</v>
      </c>
      <c r="P7" s="173">
        <v>7257163</v>
      </c>
      <c r="R7" s="170"/>
      <c r="S7" s="170"/>
      <c r="T7" s="170"/>
      <c r="U7" s="170"/>
      <c r="V7" s="148"/>
      <c r="W7" s="148"/>
    </row>
    <row r="8" spans="2:38" ht="13.5" x14ac:dyDescent="0.15">
      <c r="B8" s="172"/>
      <c r="C8" s="148">
        <v>22</v>
      </c>
      <c r="D8" s="178"/>
      <c r="E8" s="173">
        <v>410</v>
      </c>
      <c r="F8" s="173">
        <v>714</v>
      </c>
      <c r="G8" s="173">
        <v>516</v>
      </c>
      <c r="H8" s="173">
        <v>3480278</v>
      </c>
      <c r="I8" s="173">
        <v>861</v>
      </c>
      <c r="J8" s="173">
        <v>1003</v>
      </c>
      <c r="K8" s="173">
        <v>1027</v>
      </c>
      <c r="L8" s="173">
        <v>354166</v>
      </c>
      <c r="M8" s="173">
        <v>562</v>
      </c>
      <c r="N8" s="173">
        <v>875</v>
      </c>
      <c r="O8" s="173">
        <v>688</v>
      </c>
      <c r="P8" s="178">
        <v>7232727</v>
      </c>
      <c r="R8" s="170"/>
      <c r="S8" s="170"/>
      <c r="T8" s="170"/>
      <c r="U8" s="170"/>
      <c r="V8" s="148"/>
      <c r="W8" s="148"/>
    </row>
    <row r="9" spans="2:38" ht="13.5" x14ac:dyDescent="0.15">
      <c r="B9" s="165"/>
      <c r="C9" s="166">
        <v>23</v>
      </c>
      <c r="D9" s="179"/>
      <c r="E9" s="180">
        <v>420</v>
      </c>
      <c r="F9" s="180">
        <v>756</v>
      </c>
      <c r="G9" s="180">
        <v>565.13543916603157</v>
      </c>
      <c r="H9" s="180">
        <v>3141903.9</v>
      </c>
      <c r="I9" s="180">
        <v>840</v>
      </c>
      <c r="J9" s="180">
        <v>1312.5</v>
      </c>
      <c r="K9" s="180">
        <v>1010.65161510117</v>
      </c>
      <c r="L9" s="180">
        <v>278405.70000000007</v>
      </c>
      <c r="M9" s="180">
        <v>509.25</v>
      </c>
      <c r="N9" s="180">
        <v>934.08</v>
      </c>
      <c r="O9" s="180">
        <v>730.04364176173794</v>
      </c>
      <c r="P9" s="181">
        <v>7189479.1000000006</v>
      </c>
      <c r="R9" s="170"/>
      <c r="S9" s="170"/>
      <c r="T9" s="170"/>
      <c r="U9" s="170"/>
      <c r="V9" s="148"/>
      <c r="W9" s="148"/>
      <c r="X9" s="148"/>
      <c r="Y9" s="148"/>
      <c r="Z9" s="148"/>
      <c r="AA9" s="148"/>
      <c r="AB9" s="148"/>
      <c r="AC9" s="148"/>
      <c r="AD9" s="148"/>
    </row>
    <row r="10" spans="2:38" x14ac:dyDescent="0.15">
      <c r="B10" s="172" t="s">
        <v>376</v>
      </c>
      <c r="C10" s="332">
        <v>10</v>
      </c>
      <c r="D10" s="178" t="s">
        <v>408</v>
      </c>
      <c r="E10" s="173">
        <v>420</v>
      </c>
      <c r="F10" s="173">
        <v>577.5</v>
      </c>
      <c r="G10" s="173">
        <v>508.46012887181723</v>
      </c>
      <c r="H10" s="173">
        <v>272281.79999999993</v>
      </c>
      <c r="I10" s="175">
        <v>840</v>
      </c>
      <c r="J10" s="175">
        <v>1102.5</v>
      </c>
      <c r="K10" s="175">
        <v>972.01389261744941</v>
      </c>
      <c r="L10" s="173">
        <v>25698.600000000002</v>
      </c>
      <c r="M10" s="173">
        <v>514.5</v>
      </c>
      <c r="N10" s="173">
        <v>672</v>
      </c>
      <c r="O10" s="173">
        <v>599.89268851414283</v>
      </c>
      <c r="P10" s="178">
        <v>502293.19999999995</v>
      </c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2:38" x14ac:dyDescent="0.15">
      <c r="B11" s="172"/>
      <c r="C11" s="332">
        <v>11</v>
      </c>
      <c r="D11" s="178"/>
      <c r="E11" s="173">
        <v>439.95000000000005</v>
      </c>
      <c r="F11" s="173">
        <v>577.5</v>
      </c>
      <c r="G11" s="173">
        <v>491.76789627576238</v>
      </c>
      <c r="H11" s="173">
        <v>287137.40000000002</v>
      </c>
      <c r="I11" s="175">
        <v>840</v>
      </c>
      <c r="J11" s="175">
        <v>1029</v>
      </c>
      <c r="K11" s="175">
        <v>902.31550102068002</v>
      </c>
      <c r="L11" s="173">
        <v>22937.200000000001</v>
      </c>
      <c r="M11" s="173">
        <v>509.25</v>
      </c>
      <c r="N11" s="173">
        <v>661.5</v>
      </c>
      <c r="O11" s="173">
        <v>576.31490900002063</v>
      </c>
      <c r="P11" s="178">
        <v>568669.29999999981</v>
      </c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2:38" x14ac:dyDescent="0.15">
      <c r="B12" s="172"/>
      <c r="C12" s="332">
        <v>12</v>
      </c>
      <c r="D12" s="178"/>
      <c r="E12" s="173">
        <v>462</v>
      </c>
      <c r="F12" s="173">
        <v>610.05000000000007</v>
      </c>
      <c r="G12" s="173">
        <v>536.22505016511764</v>
      </c>
      <c r="H12" s="173">
        <v>282772.2</v>
      </c>
      <c r="I12" s="175">
        <v>840</v>
      </c>
      <c r="J12" s="175">
        <v>1102.5</v>
      </c>
      <c r="K12" s="175">
        <v>977.11048788936557</v>
      </c>
      <c r="L12" s="173">
        <v>22167.399999999998</v>
      </c>
      <c r="M12" s="173">
        <v>573.30000000000007</v>
      </c>
      <c r="N12" s="173">
        <v>798</v>
      </c>
      <c r="O12" s="173">
        <v>684.48421171717064</v>
      </c>
      <c r="P12" s="178">
        <v>569304.20000000019</v>
      </c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2:38" x14ac:dyDescent="0.15">
      <c r="B13" s="172" t="s">
        <v>378</v>
      </c>
      <c r="C13" s="332">
        <v>1</v>
      </c>
      <c r="D13" s="178" t="s">
        <v>408</v>
      </c>
      <c r="E13" s="173">
        <v>451.5</v>
      </c>
      <c r="F13" s="173">
        <v>557.55000000000007</v>
      </c>
      <c r="G13" s="173">
        <v>501.70457897944578</v>
      </c>
      <c r="H13" s="173">
        <v>245316.3</v>
      </c>
      <c r="I13" s="175">
        <v>840</v>
      </c>
      <c r="J13" s="175">
        <v>1050</v>
      </c>
      <c r="K13" s="175">
        <v>967.73475412758182</v>
      </c>
      <c r="L13" s="173">
        <v>20650.599999999999</v>
      </c>
      <c r="M13" s="173">
        <v>570.15</v>
      </c>
      <c r="N13" s="173">
        <v>767.55000000000007</v>
      </c>
      <c r="O13" s="173">
        <v>664.22278024201239</v>
      </c>
      <c r="P13" s="178">
        <v>488076.9</v>
      </c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2:38" x14ac:dyDescent="0.15">
      <c r="B14" s="172"/>
      <c r="C14" s="332">
        <v>2</v>
      </c>
      <c r="D14" s="178"/>
      <c r="E14" s="173">
        <v>451.5</v>
      </c>
      <c r="F14" s="173">
        <v>567</v>
      </c>
      <c r="G14" s="173">
        <v>490.88968261131879</v>
      </c>
      <c r="H14" s="173">
        <v>251484.9</v>
      </c>
      <c r="I14" s="175">
        <v>840</v>
      </c>
      <c r="J14" s="175">
        <v>997.5</v>
      </c>
      <c r="K14" s="175">
        <v>919.17639389523754</v>
      </c>
      <c r="L14" s="173">
        <v>24721.900000000005</v>
      </c>
      <c r="M14" s="173">
        <v>570.15</v>
      </c>
      <c r="N14" s="173">
        <v>718.2</v>
      </c>
      <c r="O14" s="173">
        <v>651.99877835759708</v>
      </c>
      <c r="P14" s="173">
        <v>515744.39999999997</v>
      </c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5" spans="2:38" x14ac:dyDescent="0.15">
      <c r="B15" s="172"/>
      <c r="C15" s="332">
        <v>3</v>
      </c>
      <c r="D15" s="178"/>
      <c r="E15" s="173">
        <v>430.5</v>
      </c>
      <c r="F15" s="173">
        <v>556.5</v>
      </c>
      <c r="G15" s="173">
        <v>500.15353364536503</v>
      </c>
      <c r="H15" s="173">
        <v>240259.20000000004</v>
      </c>
      <c r="I15" s="175">
        <v>840</v>
      </c>
      <c r="J15" s="175">
        <v>1039.5</v>
      </c>
      <c r="K15" s="175">
        <v>961.57372585524786</v>
      </c>
      <c r="L15" s="173">
        <v>17832.400000000005</v>
      </c>
      <c r="M15" s="173">
        <v>578.55000000000007</v>
      </c>
      <c r="N15" s="173">
        <v>716.1</v>
      </c>
      <c r="O15" s="173">
        <v>637.51608982860557</v>
      </c>
      <c r="P15" s="173">
        <v>487838.30000000005</v>
      </c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2:38" x14ac:dyDescent="0.15">
      <c r="B16" s="172"/>
      <c r="C16" s="332">
        <v>4</v>
      </c>
      <c r="D16" s="178"/>
      <c r="E16" s="173">
        <v>430.5</v>
      </c>
      <c r="F16" s="173">
        <v>553.35</v>
      </c>
      <c r="G16" s="173">
        <v>480.7888366611578</v>
      </c>
      <c r="H16" s="173">
        <v>333893.40000000002</v>
      </c>
      <c r="I16" s="175">
        <v>861</v>
      </c>
      <c r="J16" s="175">
        <v>1039.5</v>
      </c>
      <c r="K16" s="175">
        <v>945.97460740196527</v>
      </c>
      <c r="L16" s="173">
        <v>32411.100000000002</v>
      </c>
      <c r="M16" s="173">
        <v>570.15</v>
      </c>
      <c r="N16" s="173">
        <v>712.95</v>
      </c>
      <c r="O16" s="173">
        <v>649.67254235122118</v>
      </c>
      <c r="P16" s="178">
        <v>448180.8</v>
      </c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</row>
    <row r="17" spans="2:38" x14ac:dyDescent="0.15">
      <c r="B17" s="172"/>
      <c r="C17" s="332">
        <v>5</v>
      </c>
      <c r="D17" s="178"/>
      <c r="E17" s="173">
        <v>451.5</v>
      </c>
      <c r="F17" s="173">
        <v>584.85</v>
      </c>
      <c r="G17" s="173">
        <v>501.58057997643505</v>
      </c>
      <c r="H17" s="173">
        <v>270995.8</v>
      </c>
      <c r="I17" s="175">
        <v>861</v>
      </c>
      <c r="J17" s="175">
        <v>1102.5</v>
      </c>
      <c r="K17" s="175">
        <v>968.03084174913522</v>
      </c>
      <c r="L17" s="173">
        <v>22927.899999999998</v>
      </c>
      <c r="M17" s="173">
        <v>606.9</v>
      </c>
      <c r="N17" s="173">
        <v>739.2</v>
      </c>
      <c r="O17" s="173">
        <v>673.58103384318713</v>
      </c>
      <c r="P17" s="178">
        <v>511889.69999999995</v>
      </c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</row>
    <row r="18" spans="2:38" x14ac:dyDescent="0.15">
      <c r="B18" s="165"/>
      <c r="C18" s="309">
        <v>6</v>
      </c>
      <c r="D18" s="179"/>
      <c r="E18" s="145">
        <v>504</v>
      </c>
      <c r="F18" s="145">
        <v>697.2</v>
      </c>
      <c r="G18" s="145">
        <v>610.69450705738132</v>
      </c>
      <c r="H18" s="145">
        <v>272702.39999999997</v>
      </c>
      <c r="I18" s="187">
        <v>924</v>
      </c>
      <c r="J18" s="187">
        <v>1260</v>
      </c>
      <c r="K18" s="187">
        <v>1133.9174661888801</v>
      </c>
      <c r="L18" s="145">
        <v>22699.7</v>
      </c>
      <c r="M18" s="145">
        <v>654.15</v>
      </c>
      <c r="N18" s="145">
        <v>898.80000000000007</v>
      </c>
      <c r="O18" s="145">
        <v>809.23095711640497</v>
      </c>
      <c r="P18" s="179">
        <v>459488.3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</row>
    <row r="19" spans="2:38" x14ac:dyDescent="0.15">
      <c r="B19" s="172"/>
      <c r="C19" s="295">
        <v>41061</v>
      </c>
      <c r="E19" s="450">
        <v>504</v>
      </c>
      <c r="F19" s="450">
        <v>577.5</v>
      </c>
      <c r="G19" s="450">
        <v>540.37617426820975</v>
      </c>
      <c r="H19" s="450">
        <v>7040.3</v>
      </c>
      <c r="I19" s="450">
        <v>924</v>
      </c>
      <c r="J19" s="450">
        <v>1102.5</v>
      </c>
      <c r="K19" s="450">
        <v>1015.9896206156048</v>
      </c>
      <c r="L19" s="450">
        <v>690.4</v>
      </c>
      <c r="M19" s="450">
        <v>654.15</v>
      </c>
      <c r="N19" s="450">
        <v>773.85</v>
      </c>
      <c r="O19" s="450">
        <v>709.72216152945771</v>
      </c>
      <c r="P19" s="173">
        <v>14299.6</v>
      </c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</row>
    <row r="20" spans="2:38" x14ac:dyDescent="0.15">
      <c r="B20" s="172"/>
      <c r="C20" s="295">
        <v>41064</v>
      </c>
      <c r="E20" s="172">
        <v>588</v>
      </c>
      <c r="F20" s="173">
        <v>682.5</v>
      </c>
      <c r="G20" s="148">
        <v>616.63085996382267</v>
      </c>
      <c r="H20" s="173">
        <v>23913.3</v>
      </c>
      <c r="I20" s="174">
        <v>1029</v>
      </c>
      <c r="J20" s="175">
        <v>1260</v>
      </c>
      <c r="K20" s="633">
        <v>1194.6097092704335</v>
      </c>
      <c r="L20" s="173">
        <v>1760.4</v>
      </c>
      <c r="M20" s="172">
        <v>708.75</v>
      </c>
      <c r="N20" s="173">
        <v>803.25</v>
      </c>
      <c r="O20" s="632">
        <v>759.40287167156123</v>
      </c>
      <c r="P20" s="173">
        <v>26981.4</v>
      </c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</row>
    <row r="21" spans="2:38" x14ac:dyDescent="0.15">
      <c r="B21" s="172"/>
      <c r="C21" s="295">
        <v>41065</v>
      </c>
      <c r="E21" s="172">
        <v>588</v>
      </c>
      <c r="F21" s="173">
        <v>682.5</v>
      </c>
      <c r="G21" s="148">
        <v>617.54998744034162</v>
      </c>
      <c r="H21" s="173">
        <v>8202.5</v>
      </c>
      <c r="I21" s="172">
        <v>1029</v>
      </c>
      <c r="J21" s="173">
        <v>1260</v>
      </c>
      <c r="K21" s="632">
        <v>1174.3213166144201</v>
      </c>
      <c r="L21" s="173">
        <v>719.3</v>
      </c>
      <c r="M21" s="172">
        <v>703.5</v>
      </c>
      <c r="N21" s="173">
        <v>837.90000000000009</v>
      </c>
      <c r="O21" s="632">
        <v>772.89160054608612</v>
      </c>
      <c r="P21" s="173">
        <v>12927.2</v>
      </c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</row>
    <row r="22" spans="2:38" x14ac:dyDescent="0.15">
      <c r="B22" s="172"/>
      <c r="C22" s="295">
        <v>41066</v>
      </c>
      <c r="E22" s="174">
        <v>577.5</v>
      </c>
      <c r="F22" s="175">
        <v>682.5</v>
      </c>
      <c r="G22" s="176">
        <v>611.77243382827646</v>
      </c>
      <c r="H22" s="173">
        <v>16028.3</v>
      </c>
      <c r="I22" s="172">
        <v>997.5</v>
      </c>
      <c r="J22" s="173">
        <v>1260</v>
      </c>
      <c r="K22" s="632">
        <v>1162.5030922038982</v>
      </c>
      <c r="L22" s="173">
        <v>1099.9000000000001</v>
      </c>
      <c r="M22" s="172">
        <v>703.5</v>
      </c>
      <c r="N22" s="173">
        <v>817.95</v>
      </c>
      <c r="O22" s="632">
        <v>773.40242417662535</v>
      </c>
      <c r="P22" s="173">
        <v>25825.599999999999</v>
      </c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</row>
    <row r="23" spans="2:38" x14ac:dyDescent="0.15">
      <c r="B23" s="172"/>
      <c r="C23" s="295">
        <v>41067</v>
      </c>
      <c r="E23" s="174">
        <v>567</v>
      </c>
      <c r="F23" s="175">
        <v>682.5</v>
      </c>
      <c r="G23" s="176">
        <v>608.65848190455847</v>
      </c>
      <c r="H23" s="173">
        <v>10050</v>
      </c>
      <c r="I23" s="174">
        <v>997.5</v>
      </c>
      <c r="J23" s="175">
        <v>1260</v>
      </c>
      <c r="K23" s="633">
        <v>1167.3751295336788</v>
      </c>
      <c r="L23" s="173">
        <v>711.8</v>
      </c>
      <c r="M23" s="172">
        <v>703.5</v>
      </c>
      <c r="N23" s="173">
        <v>862.05000000000007</v>
      </c>
      <c r="O23" s="632">
        <v>787.05294855708905</v>
      </c>
      <c r="P23" s="173">
        <v>20442.8</v>
      </c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</row>
    <row r="24" spans="2:38" x14ac:dyDescent="0.15">
      <c r="B24" s="172"/>
      <c r="C24" s="295">
        <v>41068</v>
      </c>
      <c r="E24" s="172">
        <v>559.96500000000003</v>
      </c>
      <c r="F24" s="173">
        <v>682.5</v>
      </c>
      <c r="G24" s="148">
        <v>605.58524941543271</v>
      </c>
      <c r="H24" s="173">
        <v>5007.8</v>
      </c>
      <c r="I24" s="172">
        <v>997.5</v>
      </c>
      <c r="J24" s="173">
        <v>1260</v>
      </c>
      <c r="K24" s="632">
        <v>1150.2602089268757</v>
      </c>
      <c r="L24" s="173">
        <v>473.3</v>
      </c>
      <c r="M24" s="174">
        <v>708.75</v>
      </c>
      <c r="N24" s="175">
        <v>862.05000000000007</v>
      </c>
      <c r="O24" s="633">
        <v>775.52798687512052</v>
      </c>
      <c r="P24" s="173">
        <v>7269.3</v>
      </c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</row>
    <row r="25" spans="2:38" x14ac:dyDescent="0.15">
      <c r="B25" s="172"/>
      <c r="C25" s="295">
        <v>41071</v>
      </c>
      <c r="E25" s="172">
        <v>556.5</v>
      </c>
      <c r="F25" s="173">
        <v>682.5</v>
      </c>
      <c r="G25" s="148">
        <v>609.166945775827</v>
      </c>
      <c r="H25" s="173">
        <v>25634.799999999999</v>
      </c>
      <c r="I25" s="174">
        <v>997.5</v>
      </c>
      <c r="J25" s="175">
        <v>1260</v>
      </c>
      <c r="K25" s="633">
        <v>1163.9652647204357</v>
      </c>
      <c r="L25" s="173">
        <v>1804.4</v>
      </c>
      <c r="M25" s="172">
        <v>737.41499999999996</v>
      </c>
      <c r="N25" s="173">
        <v>898.80000000000007</v>
      </c>
      <c r="O25" s="632">
        <v>800.76841148726726</v>
      </c>
      <c r="P25" s="173">
        <v>42093</v>
      </c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</row>
    <row r="26" spans="2:38" x14ac:dyDescent="0.15">
      <c r="B26" s="172"/>
      <c r="C26" s="295">
        <v>41072</v>
      </c>
      <c r="E26" s="174">
        <v>567</v>
      </c>
      <c r="F26" s="175">
        <v>682.5</v>
      </c>
      <c r="G26" s="176">
        <v>617.17366616670245</v>
      </c>
      <c r="H26" s="173">
        <v>9544</v>
      </c>
      <c r="I26" s="172">
        <v>1008</v>
      </c>
      <c r="J26" s="173">
        <v>1260</v>
      </c>
      <c r="K26" s="632">
        <v>1177.7324888226531</v>
      </c>
      <c r="L26" s="173">
        <v>591.79999999999995</v>
      </c>
      <c r="M26" s="172">
        <v>782.25</v>
      </c>
      <c r="N26" s="173">
        <v>880.95</v>
      </c>
      <c r="O26" s="632">
        <v>850.80985433744183</v>
      </c>
      <c r="P26" s="173">
        <v>19046</v>
      </c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</row>
    <row r="27" spans="2:38" x14ac:dyDescent="0.15">
      <c r="B27" s="172"/>
      <c r="C27" s="295">
        <v>41073</v>
      </c>
      <c r="E27" s="172">
        <v>567</v>
      </c>
      <c r="F27" s="173">
        <v>697.2</v>
      </c>
      <c r="G27" s="148">
        <v>629.18340983606561</v>
      </c>
      <c r="H27" s="173">
        <v>21957.1</v>
      </c>
      <c r="I27" s="172">
        <v>997.5</v>
      </c>
      <c r="J27" s="173">
        <v>1260</v>
      </c>
      <c r="K27" s="632">
        <v>1157.9254518072289</v>
      </c>
      <c r="L27" s="173">
        <v>2438.1</v>
      </c>
      <c r="M27" s="172">
        <v>783.30000000000007</v>
      </c>
      <c r="N27" s="173">
        <v>880.95</v>
      </c>
      <c r="O27" s="632">
        <v>851.39169088733115</v>
      </c>
      <c r="P27" s="173">
        <v>47691</v>
      </c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</row>
    <row r="28" spans="2:38" x14ac:dyDescent="0.15">
      <c r="B28" s="172"/>
      <c r="C28" s="295">
        <v>41074</v>
      </c>
      <c r="E28" s="172">
        <v>567</v>
      </c>
      <c r="F28" s="173">
        <v>643.65</v>
      </c>
      <c r="G28" s="148">
        <v>619.36227087576367</v>
      </c>
      <c r="H28" s="173">
        <v>7143</v>
      </c>
      <c r="I28" s="174">
        <v>1008</v>
      </c>
      <c r="J28" s="175">
        <v>1260</v>
      </c>
      <c r="K28" s="633">
        <v>1155.0704697986575</v>
      </c>
      <c r="L28" s="173">
        <v>436.9</v>
      </c>
      <c r="M28" s="172">
        <v>783.30000000000007</v>
      </c>
      <c r="N28" s="173">
        <v>877.17</v>
      </c>
      <c r="O28" s="632">
        <v>855.03664866943302</v>
      </c>
      <c r="P28" s="173">
        <v>12993.8</v>
      </c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</row>
    <row r="29" spans="2:38" x14ac:dyDescent="0.15">
      <c r="B29" s="172"/>
      <c r="C29" s="295">
        <v>41075</v>
      </c>
      <c r="D29" s="148"/>
      <c r="E29" s="172">
        <v>567</v>
      </c>
      <c r="F29" s="173">
        <v>682.5</v>
      </c>
      <c r="G29" s="148">
        <v>631.08271281348652</v>
      </c>
      <c r="H29" s="173">
        <v>8896.7000000000007</v>
      </c>
      <c r="I29" s="172">
        <v>1008</v>
      </c>
      <c r="J29" s="173">
        <v>1260</v>
      </c>
      <c r="K29" s="632">
        <v>1142.5283914125698</v>
      </c>
      <c r="L29" s="173">
        <v>1368.7</v>
      </c>
      <c r="M29" s="172">
        <v>783.30000000000007</v>
      </c>
      <c r="N29" s="173">
        <v>880.95</v>
      </c>
      <c r="O29" s="632">
        <v>845.90821406347231</v>
      </c>
      <c r="P29" s="173">
        <v>13652</v>
      </c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</row>
    <row r="30" spans="2:38" x14ac:dyDescent="0.15">
      <c r="B30" s="172"/>
      <c r="C30" s="295">
        <v>41078</v>
      </c>
      <c r="D30" s="148"/>
      <c r="E30" s="172">
        <v>567</v>
      </c>
      <c r="F30" s="172">
        <v>682.5</v>
      </c>
      <c r="G30" s="172">
        <v>626.42229246183172</v>
      </c>
      <c r="H30" s="172">
        <v>25915.599999999999</v>
      </c>
      <c r="I30" s="284">
        <v>997.5</v>
      </c>
      <c r="J30" s="284">
        <v>1239</v>
      </c>
      <c r="K30" s="284">
        <v>1124.3615461991669</v>
      </c>
      <c r="L30" s="172">
        <v>2243.3000000000002</v>
      </c>
      <c r="M30" s="172">
        <v>783.30000000000007</v>
      </c>
      <c r="N30" s="172">
        <v>871.5</v>
      </c>
      <c r="O30" s="172">
        <v>840.55045506489273</v>
      </c>
      <c r="P30" s="173">
        <v>33459.4</v>
      </c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</row>
    <row r="31" spans="2:38" x14ac:dyDescent="0.15">
      <c r="B31" s="172"/>
      <c r="C31" s="295">
        <v>41079</v>
      </c>
      <c r="D31" s="178"/>
      <c r="E31" s="173">
        <v>567</v>
      </c>
      <c r="F31" s="173">
        <v>682.5</v>
      </c>
      <c r="G31" s="173">
        <v>619.51370596602806</v>
      </c>
      <c r="H31" s="173">
        <v>7954.4</v>
      </c>
      <c r="I31" s="173">
        <v>997.5</v>
      </c>
      <c r="J31" s="173">
        <v>1239</v>
      </c>
      <c r="K31" s="173">
        <v>1107.5031347962383</v>
      </c>
      <c r="L31" s="173">
        <v>766.8</v>
      </c>
      <c r="M31" s="173">
        <v>785.4</v>
      </c>
      <c r="N31" s="173">
        <v>857.85</v>
      </c>
      <c r="O31" s="173">
        <v>824.69353948094977</v>
      </c>
      <c r="P31" s="178">
        <v>14411.6</v>
      </c>
      <c r="Q31" s="172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</row>
    <row r="32" spans="2:38" x14ac:dyDescent="0.15">
      <c r="B32" s="172"/>
      <c r="C32" s="295">
        <v>41080</v>
      </c>
      <c r="D32" s="178"/>
      <c r="E32" s="173">
        <v>567</v>
      </c>
      <c r="F32" s="173">
        <v>682.5</v>
      </c>
      <c r="G32" s="173">
        <v>613.81935332402929</v>
      </c>
      <c r="H32" s="173">
        <v>11869.9</v>
      </c>
      <c r="I32" s="173">
        <v>997.5</v>
      </c>
      <c r="J32" s="173">
        <v>1239</v>
      </c>
      <c r="K32" s="173">
        <v>1113.0870432913721</v>
      </c>
      <c r="L32" s="173">
        <v>1072.8</v>
      </c>
      <c r="M32" s="173">
        <v>773.85</v>
      </c>
      <c r="N32" s="173">
        <v>827.40000000000009</v>
      </c>
      <c r="O32" s="173">
        <v>812.52554115128453</v>
      </c>
      <c r="P32" s="178">
        <v>12803.2</v>
      </c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</row>
    <row r="33" spans="2:30" x14ac:dyDescent="0.15">
      <c r="B33" s="172"/>
      <c r="C33" s="295">
        <v>41081</v>
      </c>
      <c r="D33" s="178"/>
      <c r="E33" s="173">
        <v>567</v>
      </c>
      <c r="F33" s="173">
        <v>682.5</v>
      </c>
      <c r="G33" s="173">
        <v>615.24909813946897</v>
      </c>
      <c r="H33" s="173">
        <v>13585.8</v>
      </c>
      <c r="I33" s="173">
        <v>997.5</v>
      </c>
      <c r="J33" s="173">
        <v>1239</v>
      </c>
      <c r="K33" s="173">
        <v>1104.3949704142012</v>
      </c>
      <c r="L33" s="173">
        <v>851.8</v>
      </c>
      <c r="M33" s="173">
        <v>767.55000000000007</v>
      </c>
      <c r="N33" s="173">
        <v>827.40000000000009</v>
      </c>
      <c r="O33" s="173">
        <v>797.82519422863493</v>
      </c>
      <c r="P33" s="178">
        <v>32914.800000000003</v>
      </c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</row>
    <row r="34" spans="2:30" x14ac:dyDescent="0.15">
      <c r="B34" s="172"/>
      <c r="C34" s="295">
        <v>41082</v>
      </c>
      <c r="D34" s="178"/>
      <c r="E34" s="173">
        <v>567</v>
      </c>
      <c r="F34" s="173">
        <v>661.5</v>
      </c>
      <c r="G34" s="173">
        <v>605.55910290237455</v>
      </c>
      <c r="H34" s="173">
        <v>4151.8999999999996</v>
      </c>
      <c r="I34" s="173">
        <v>997.5</v>
      </c>
      <c r="J34" s="173">
        <v>1239</v>
      </c>
      <c r="K34" s="173">
        <v>1097.2122302158275</v>
      </c>
      <c r="L34" s="173">
        <v>414.5</v>
      </c>
      <c r="M34" s="173">
        <v>751.80000000000007</v>
      </c>
      <c r="N34" s="173">
        <v>827.40000000000009</v>
      </c>
      <c r="O34" s="173">
        <v>786.18454822066428</v>
      </c>
      <c r="P34" s="178">
        <v>8240.4</v>
      </c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</row>
    <row r="35" spans="2:30" x14ac:dyDescent="0.15">
      <c r="B35" s="172"/>
      <c r="C35" s="295">
        <v>41085</v>
      </c>
      <c r="D35" s="178"/>
      <c r="E35" s="173">
        <v>546</v>
      </c>
      <c r="F35" s="173">
        <v>661.5</v>
      </c>
      <c r="G35" s="173">
        <v>597.42649038100762</v>
      </c>
      <c r="H35" s="173">
        <v>28980</v>
      </c>
      <c r="I35" s="173">
        <v>997.5</v>
      </c>
      <c r="J35" s="173">
        <v>1207.5</v>
      </c>
      <c r="K35" s="173">
        <v>1095.9766142384108</v>
      </c>
      <c r="L35" s="173">
        <v>2442.6</v>
      </c>
      <c r="M35" s="173">
        <v>747.6</v>
      </c>
      <c r="N35" s="173">
        <v>821.1</v>
      </c>
      <c r="O35" s="173">
        <v>781.64292013545946</v>
      </c>
      <c r="P35" s="178">
        <v>30823.7</v>
      </c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</row>
    <row r="36" spans="2:30" x14ac:dyDescent="0.15">
      <c r="B36" s="172"/>
      <c r="C36" s="295">
        <v>41086</v>
      </c>
      <c r="D36" s="178"/>
      <c r="E36" s="173">
        <v>546</v>
      </c>
      <c r="F36" s="173">
        <v>635.25</v>
      </c>
      <c r="G36" s="173">
        <v>590.15084582698637</v>
      </c>
      <c r="H36" s="173">
        <v>9434.1</v>
      </c>
      <c r="I36" s="173">
        <v>976.5</v>
      </c>
      <c r="J36" s="173">
        <v>1218</v>
      </c>
      <c r="K36" s="173">
        <v>1075.3913043478265</v>
      </c>
      <c r="L36" s="173">
        <v>476.6</v>
      </c>
      <c r="M36" s="173">
        <v>747.6</v>
      </c>
      <c r="N36" s="173">
        <v>817.95</v>
      </c>
      <c r="O36" s="173">
        <v>771.76659372720633</v>
      </c>
      <c r="P36" s="173">
        <v>14910.5</v>
      </c>
    </row>
    <row r="37" spans="2:30" x14ac:dyDescent="0.15">
      <c r="B37" s="172"/>
      <c r="C37" s="295">
        <v>41087</v>
      </c>
      <c r="D37" s="178"/>
      <c r="E37" s="450">
        <v>556.5</v>
      </c>
      <c r="F37" s="450">
        <v>644.70000000000005</v>
      </c>
      <c r="G37" s="450">
        <v>595.0660904255318</v>
      </c>
      <c r="H37" s="450">
        <v>10581.2</v>
      </c>
      <c r="I37" s="450">
        <v>976.5</v>
      </c>
      <c r="J37" s="450">
        <v>1207.5</v>
      </c>
      <c r="K37" s="450">
        <v>1084.7070217917674</v>
      </c>
      <c r="L37" s="450">
        <v>603.4</v>
      </c>
      <c r="M37" s="450">
        <v>754.95</v>
      </c>
      <c r="N37" s="450">
        <v>817.95</v>
      </c>
      <c r="O37" s="450">
        <v>774.31818181818176</v>
      </c>
      <c r="P37" s="285">
        <v>12369.3</v>
      </c>
    </row>
    <row r="38" spans="2:30" x14ac:dyDescent="0.15">
      <c r="B38" s="172"/>
      <c r="C38" s="295">
        <v>41088</v>
      </c>
      <c r="D38" s="178"/>
      <c r="E38" s="173">
        <v>552.09</v>
      </c>
      <c r="F38" s="173">
        <v>665.07</v>
      </c>
      <c r="G38" s="173">
        <v>599.16159606833617</v>
      </c>
      <c r="H38" s="173">
        <v>12479.4</v>
      </c>
      <c r="I38" s="173">
        <v>966</v>
      </c>
      <c r="J38" s="173">
        <v>1207.5</v>
      </c>
      <c r="K38" s="173">
        <v>1076.7132352941178</v>
      </c>
      <c r="L38" s="173">
        <v>1405.6</v>
      </c>
      <c r="M38" s="173">
        <v>754.95</v>
      </c>
      <c r="N38" s="173">
        <v>817.95</v>
      </c>
      <c r="O38" s="173">
        <v>776.8105637982195</v>
      </c>
      <c r="P38" s="178">
        <v>46723.9</v>
      </c>
    </row>
    <row r="39" spans="2:30" x14ac:dyDescent="0.15">
      <c r="B39" s="165"/>
      <c r="C39" s="317">
        <v>41089</v>
      </c>
      <c r="D39" s="179"/>
      <c r="E39" s="145">
        <v>556.5</v>
      </c>
      <c r="F39" s="145">
        <v>682.5</v>
      </c>
      <c r="G39" s="145">
        <v>608.71935789973111</v>
      </c>
      <c r="H39" s="145">
        <v>4332.3</v>
      </c>
      <c r="I39" s="145">
        <v>945</v>
      </c>
      <c r="J39" s="145">
        <v>1231.6500000000001</v>
      </c>
      <c r="K39" s="145">
        <v>1063.7377521613835</v>
      </c>
      <c r="L39" s="145">
        <v>327.3</v>
      </c>
      <c r="M39" s="145">
        <v>754.95</v>
      </c>
      <c r="N39" s="145">
        <v>817.95</v>
      </c>
      <c r="O39" s="145">
        <v>775.89288702928866</v>
      </c>
      <c r="P39" s="179">
        <v>9609.7999999999993</v>
      </c>
    </row>
    <row r="41" spans="2:30" x14ac:dyDescent="0.15">
      <c r="P41" s="148"/>
    </row>
    <row r="42" spans="2:30" x14ac:dyDescent="0.15">
      <c r="P42" s="148"/>
    </row>
    <row r="43" spans="2:30" x14ac:dyDescent="0.15">
      <c r="P43" s="148"/>
    </row>
    <row r="44" spans="2:30" x14ac:dyDescent="0.15"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</row>
    <row r="45" spans="2:30" x14ac:dyDescent="0.15">
      <c r="P45" s="148"/>
    </row>
    <row r="46" spans="2:30" x14ac:dyDescent="0.15">
      <c r="P46" s="148"/>
    </row>
    <row r="47" spans="2:30" x14ac:dyDescent="0.15">
      <c r="P47" s="148"/>
    </row>
  </sheetData>
  <mergeCells count="3">
    <mergeCell ref="E5:H5"/>
    <mergeCell ref="I5:L5"/>
    <mergeCell ref="M5:P5"/>
  </mergeCells>
  <phoneticPr fontId="6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20" width="7.625" style="149" customWidth="1"/>
    <col min="21" max="16384" width="7.5" style="149"/>
  </cols>
  <sheetData>
    <row r="3" spans="2:29" x14ac:dyDescent="0.15">
      <c r="B3" s="149" t="s">
        <v>447</v>
      </c>
    </row>
    <row r="4" spans="2:29" x14ac:dyDescent="0.15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T4" s="150" t="s">
        <v>228</v>
      </c>
    </row>
    <row r="5" spans="2:29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T5" s="150"/>
      <c r="V5" s="148"/>
    </row>
    <row r="6" spans="2:29" ht="13.5" customHeight="1" x14ac:dyDescent="0.15">
      <c r="B6" s="172"/>
      <c r="C6" s="513" t="s">
        <v>88</v>
      </c>
      <c r="D6" s="514"/>
      <c r="E6" s="727" t="s">
        <v>233</v>
      </c>
      <c r="F6" s="728"/>
      <c r="G6" s="728"/>
      <c r="H6" s="729"/>
      <c r="I6" s="727" t="s">
        <v>234</v>
      </c>
      <c r="J6" s="728"/>
      <c r="K6" s="728"/>
      <c r="L6" s="729"/>
      <c r="M6" s="727" t="s">
        <v>235</v>
      </c>
      <c r="N6" s="728"/>
      <c r="O6" s="728"/>
      <c r="P6" s="729"/>
      <c r="Q6" s="727" t="s">
        <v>236</v>
      </c>
      <c r="R6" s="728"/>
      <c r="S6" s="728"/>
      <c r="T6" s="729"/>
      <c r="V6" s="170"/>
      <c r="W6" s="170"/>
      <c r="X6" s="170"/>
      <c r="Y6" s="170"/>
      <c r="Z6" s="170"/>
      <c r="AA6" s="170"/>
      <c r="AB6" s="170"/>
      <c r="AC6" s="170"/>
    </row>
    <row r="7" spans="2:29" ht="13.5" x14ac:dyDescent="0.15">
      <c r="B7" s="165" t="s">
        <v>448</v>
      </c>
      <c r="C7" s="166"/>
      <c r="D7" s="166"/>
      <c r="E7" s="274" t="s">
        <v>141</v>
      </c>
      <c r="F7" s="274" t="s">
        <v>96</v>
      </c>
      <c r="G7" s="274" t="s">
        <v>178</v>
      </c>
      <c r="H7" s="274" t="s">
        <v>98</v>
      </c>
      <c r="I7" s="274" t="s">
        <v>141</v>
      </c>
      <c r="J7" s="274" t="s">
        <v>96</v>
      </c>
      <c r="K7" s="274" t="s">
        <v>178</v>
      </c>
      <c r="L7" s="274" t="s">
        <v>98</v>
      </c>
      <c r="M7" s="274" t="s">
        <v>141</v>
      </c>
      <c r="N7" s="274" t="s">
        <v>96</v>
      </c>
      <c r="O7" s="274" t="s">
        <v>178</v>
      </c>
      <c r="P7" s="274" t="s">
        <v>98</v>
      </c>
      <c r="Q7" s="274" t="s">
        <v>141</v>
      </c>
      <c r="R7" s="274" t="s">
        <v>96</v>
      </c>
      <c r="S7" s="274" t="s">
        <v>178</v>
      </c>
      <c r="T7" s="274" t="s">
        <v>98</v>
      </c>
      <c r="V7" s="170"/>
      <c r="W7" s="170"/>
      <c r="X7" s="170"/>
      <c r="Y7" s="170"/>
      <c r="Z7" s="170"/>
      <c r="AA7" s="170"/>
      <c r="AB7" s="170"/>
      <c r="AC7" s="170"/>
    </row>
    <row r="8" spans="2:29" ht="13.5" x14ac:dyDescent="0.15">
      <c r="B8" s="172" t="s">
        <v>0</v>
      </c>
      <c r="C8" s="163">
        <v>20</v>
      </c>
      <c r="D8" s="149" t="s">
        <v>1</v>
      </c>
      <c r="E8" s="173">
        <v>735</v>
      </c>
      <c r="F8" s="173">
        <v>893</v>
      </c>
      <c r="G8" s="173">
        <v>843</v>
      </c>
      <c r="H8" s="173">
        <v>36410</v>
      </c>
      <c r="I8" s="175">
        <v>458</v>
      </c>
      <c r="J8" s="175">
        <v>651</v>
      </c>
      <c r="K8" s="175">
        <v>586</v>
      </c>
      <c r="L8" s="173">
        <v>49415</v>
      </c>
      <c r="M8" s="173">
        <v>772</v>
      </c>
      <c r="N8" s="173">
        <v>893</v>
      </c>
      <c r="O8" s="173">
        <v>843</v>
      </c>
      <c r="P8" s="173">
        <v>60426</v>
      </c>
      <c r="Q8" s="173">
        <v>683</v>
      </c>
      <c r="R8" s="173">
        <v>903</v>
      </c>
      <c r="S8" s="173">
        <v>828</v>
      </c>
      <c r="T8" s="173">
        <v>30640</v>
      </c>
      <c r="V8" s="170"/>
      <c r="W8" s="170"/>
      <c r="X8" s="170"/>
      <c r="Y8" s="170"/>
      <c r="Z8" s="170"/>
      <c r="AA8" s="170"/>
      <c r="AB8" s="170"/>
      <c r="AC8" s="170"/>
    </row>
    <row r="9" spans="2:29" ht="13.5" x14ac:dyDescent="0.15">
      <c r="B9" s="172"/>
      <c r="C9" s="163">
        <v>21</v>
      </c>
      <c r="D9" s="148"/>
      <c r="E9" s="173">
        <v>620</v>
      </c>
      <c r="F9" s="173">
        <v>819</v>
      </c>
      <c r="G9" s="173">
        <v>700</v>
      </c>
      <c r="H9" s="173">
        <v>43588</v>
      </c>
      <c r="I9" s="175">
        <v>357</v>
      </c>
      <c r="J9" s="175">
        <v>536</v>
      </c>
      <c r="K9" s="175">
        <v>435</v>
      </c>
      <c r="L9" s="173">
        <v>121156</v>
      </c>
      <c r="M9" s="173">
        <v>630</v>
      </c>
      <c r="N9" s="173">
        <v>830</v>
      </c>
      <c r="O9" s="173">
        <v>752</v>
      </c>
      <c r="P9" s="173">
        <v>64489</v>
      </c>
      <c r="Q9" s="173">
        <v>578</v>
      </c>
      <c r="R9" s="173">
        <v>788</v>
      </c>
      <c r="S9" s="173">
        <v>647</v>
      </c>
      <c r="T9" s="173">
        <v>98682</v>
      </c>
      <c r="V9" s="170"/>
      <c r="W9" s="170"/>
      <c r="X9" s="170"/>
      <c r="Y9" s="170"/>
      <c r="Z9" s="170"/>
      <c r="AA9" s="170"/>
      <c r="AB9" s="170"/>
      <c r="AC9" s="170"/>
    </row>
    <row r="10" spans="2:29" ht="13.5" x14ac:dyDescent="0.15">
      <c r="B10" s="172"/>
      <c r="C10" s="163">
        <v>22</v>
      </c>
      <c r="D10" s="178"/>
      <c r="E10" s="173">
        <v>651</v>
      </c>
      <c r="F10" s="173">
        <v>819</v>
      </c>
      <c r="G10" s="173">
        <v>721</v>
      </c>
      <c r="H10" s="173">
        <v>37439</v>
      </c>
      <c r="I10" s="175">
        <v>347</v>
      </c>
      <c r="J10" s="175">
        <v>557</v>
      </c>
      <c r="K10" s="175">
        <v>434</v>
      </c>
      <c r="L10" s="173">
        <v>74405</v>
      </c>
      <c r="M10" s="173">
        <v>735</v>
      </c>
      <c r="N10" s="173">
        <v>877</v>
      </c>
      <c r="O10" s="173">
        <v>770</v>
      </c>
      <c r="P10" s="173">
        <v>69103</v>
      </c>
      <c r="Q10" s="173">
        <v>600</v>
      </c>
      <c r="R10" s="173">
        <v>840</v>
      </c>
      <c r="S10" s="173">
        <v>702</v>
      </c>
      <c r="T10" s="178">
        <v>58375</v>
      </c>
      <c r="V10" s="170"/>
      <c r="W10" s="170"/>
      <c r="X10" s="170"/>
      <c r="Y10" s="170"/>
      <c r="Z10" s="170"/>
      <c r="AA10" s="170"/>
      <c r="AB10" s="170"/>
      <c r="AC10" s="170"/>
    </row>
    <row r="11" spans="2:29" x14ac:dyDescent="0.15">
      <c r="B11" s="165"/>
      <c r="C11" s="169">
        <v>23</v>
      </c>
      <c r="D11" s="179"/>
      <c r="E11" s="180">
        <v>682.5</v>
      </c>
      <c r="F11" s="180">
        <v>850.5</v>
      </c>
      <c r="G11" s="180">
        <v>778.10428226885949</v>
      </c>
      <c r="H11" s="180">
        <v>29582.1</v>
      </c>
      <c r="I11" s="180">
        <v>378</v>
      </c>
      <c r="J11" s="180">
        <v>603.75</v>
      </c>
      <c r="K11" s="180">
        <v>474.24190156464789</v>
      </c>
      <c r="L11" s="180">
        <v>37502.699999999997</v>
      </c>
      <c r="M11" s="180">
        <v>735</v>
      </c>
      <c r="N11" s="180">
        <v>924</v>
      </c>
      <c r="O11" s="180">
        <v>805.97481717205699</v>
      </c>
      <c r="P11" s="180">
        <v>66031.3</v>
      </c>
      <c r="Q11" s="180">
        <v>651</v>
      </c>
      <c r="R11" s="180">
        <v>871.5</v>
      </c>
      <c r="S11" s="180">
        <v>750.96520903691646</v>
      </c>
      <c r="T11" s="181">
        <v>67352.7</v>
      </c>
      <c r="V11" s="148"/>
      <c r="W11" s="148"/>
      <c r="X11" s="148"/>
      <c r="Y11" s="148"/>
      <c r="Z11" s="148"/>
    </row>
    <row r="12" spans="2:29" x14ac:dyDescent="0.15">
      <c r="B12" s="172"/>
      <c r="C12" s="163">
        <v>6</v>
      </c>
      <c r="D12" s="178"/>
      <c r="E12" s="175">
        <v>798</v>
      </c>
      <c r="F12" s="175">
        <v>850.5</v>
      </c>
      <c r="G12" s="175">
        <v>827.4748784440842</v>
      </c>
      <c r="H12" s="178">
        <v>2992.6</v>
      </c>
      <c r="I12" s="175">
        <v>556.5</v>
      </c>
      <c r="J12" s="175">
        <v>556.5</v>
      </c>
      <c r="K12" s="175">
        <v>556.5</v>
      </c>
      <c r="L12" s="173">
        <v>325.8</v>
      </c>
      <c r="M12" s="173">
        <v>840</v>
      </c>
      <c r="N12" s="173">
        <v>892.5</v>
      </c>
      <c r="O12" s="173">
        <v>854.48788721207313</v>
      </c>
      <c r="P12" s="173">
        <v>4094.4</v>
      </c>
      <c r="Q12" s="173">
        <v>840</v>
      </c>
      <c r="R12" s="173">
        <v>840</v>
      </c>
      <c r="S12" s="173">
        <v>840</v>
      </c>
      <c r="T12" s="178">
        <v>6409.9</v>
      </c>
    </row>
    <row r="13" spans="2:29" x14ac:dyDescent="0.15">
      <c r="B13" s="172"/>
      <c r="C13" s="163">
        <v>7</v>
      </c>
      <c r="D13" s="178"/>
      <c r="E13" s="175">
        <v>787.5</v>
      </c>
      <c r="F13" s="175">
        <v>840</v>
      </c>
      <c r="G13" s="175">
        <v>814.20846809761815</v>
      </c>
      <c r="H13" s="173">
        <v>1665.7</v>
      </c>
      <c r="I13" s="175">
        <v>556.5</v>
      </c>
      <c r="J13" s="175">
        <v>556.5</v>
      </c>
      <c r="K13" s="175">
        <v>556.49999999999989</v>
      </c>
      <c r="L13" s="173">
        <v>539.4</v>
      </c>
      <c r="M13" s="173">
        <v>808.5</v>
      </c>
      <c r="N13" s="173">
        <v>871.5</v>
      </c>
      <c r="O13" s="173">
        <v>825.36953147735017</v>
      </c>
      <c r="P13" s="173">
        <v>5001.3999999999996</v>
      </c>
      <c r="Q13" s="173">
        <v>798</v>
      </c>
      <c r="R13" s="173">
        <v>840</v>
      </c>
      <c r="S13" s="173">
        <v>828.07872219053058</v>
      </c>
      <c r="T13" s="178">
        <v>4056</v>
      </c>
    </row>
    <row r="14" spans="2:29" x14ac:dyDescent="0.15">
      <c r="B14" s="172"/>
      <c r="C14" s="163">
        <v>8</v>
      </c>
      <c r="D14" s="178"/>
      <c r="E14" s="175">
        <v>787.5</v>
      </c>
      <c r="F14" s="175">
        <v>840</v>
      </c>
      <c r="G14" s="175">
        <v>808.35942748649052</v>
      </c>
      <c r="H14" s="173">
        <v>2947.3</v>
      </c>
      <c r="I14" s="175">
        <v>530.25</v>
      </c>
      <c r="J14" s="175">
        <v>567</v>
      </c>
      <c r="K14" s="175">
        <v>552.4974958263773</v>
      </c>
      <c r="L14" s="173">
        <v>3114</v>
      </c>
      <c r="M14" s="173">
        <v>808.5</v>
      </c>
      <c r="N14" s="173">
        <v>924</v>
      </c>
      <c r="O14" s="173">
        <v>821.02074404251687</v>
      </c>
      <c r="P14" s="173">
        <v>6499.8</v>
      </c>
      <c r="Q14" s="173">
        <v>798</v>
      </c>
      <c r="R14" s="173">
        <v>840</v>
      </c>
      <c r="S14" s="173">
        <v>815.42967542503857</v>
      </c>
      <c r="T14" s="173">
        <v>7192.5</v>
      </c>
    </row>
    <row r="15" spans="2:29" x14ac:dyDescent="0.15">
      <c r="B15" s="172"/>
      <c r="C15" s="163">
        <v>9</v>
      </c>
      <c r="D15" s="178"/>
      <c r="E15" s="175">
        <v>745.5</v>
      </c>
      <c r="F15" s="175">
        <v>840</v>
      </c>
      <c r="G15" s="175">
        <v>794.02010968921331</v>
      </c>
      <c r="H15" s="173">
        <v>2502.9</v>
      </c>
      <c r="I15" s="175">
        <v>514.5</v>
      </c>
      <c r="J15" s="175">
        <v>603.75</v>
      </c>
      <c r="K15" s="175">
        <v>539.8249566724437</v>
      </c>
      <c r="L15" s="173">
        <v>4619.3999999999996</v>
      </c>
      <c r="M15" s="173">
        <v>787.5</v>
      </c>
      <c r="N15" s="173">
        <v>840</v>
      </c>
      <c r="O15" s="173">
        <v>808.86812230937096</v>
      </c>
      <c r="P15" s="173">
        <v>15074.3</v>
      </c>
      <c r="Q15" s="173">
        <v>787.5</v>
      </c>
      <c r="R15" s="173">
        <v>840</v>
      </c>
      <c r="S15" s="173">
        <v>797.35521844660195</v>
      </c>
      <c r="T15" s="178">
        <v>18771.2</v>
      </c>
    </row>
    <row r="16" spans="2:29" x14ac:dyDescent="0.15">
      <c r="B16" s="172"/>
      <c r="C16" s="163">
        <v>10</v>
      </c>
      <c r="D16" s="178"/>
      <c r="E16" s="175">
        <v>682.5</v>
      </c>
      <c r="F16" s="175">
        <v>787.5</v>
      </c>
      <c r="G16" s="175">
        <v>717.16189356700147</v>
      </c>
      <c r="H16" s="173">
        <v>3599.1</v>
      </c>
      <c r="I16" s="175">
        <v>451.5</v>
      </c>
      <c r="J16" s="175">
        <v>556.5</v>
      </c>
      <c r="K16" s="175">
        <v>489.21018629807691</v>
      </c>
      <c r="L16" s="173">
        <v>2760.5</v>
      </c>
      <c r="M16" s="173">
        <v>787.5</v>
      </c>
      <c r="N16" s="173">
        <v>787.5</v>
      </c>
      <c r="O16" s="173">
        <v>787.5</v>
      </c>
      <c r="P16" s="173">
        <v>4975.5</v>
      </c>
      <c r="Q16" s="173">
        <v>672</v>
      </c>
      <c r="R16" s="173">
        <v>787.5</v>
      </c>
      <c r="S16" s="173">
        <v>703.91280320451006</v>
      </c>
      <c r="T16" s="178">
        <v>3255.7</v>
      </c>
    </row>
    <row r="17" spans="2:26" x14ac:dyDescent="0.15">
      <c r="B17" s="172"/>
      <c r="C17" s="163">
        <v>11</v>
      </c>
      <c r="D17" s="178"/>
      <c r="E17" s="175">
        <v>714</v>
      </c>
      <c r="F17" s="175">
        <v>756</v>
      </c>
      <c r="G17" s="175">
        <v>737.78401029079282</v>
      </c>
      <c r="H17" s="173">
        <v>1671.8</v>
      </c>
      <c r="I17" s="175">
        <v>483</v>
      </c>
      <c r="J17" s="175">
        <v>483</v>
      </c>
      <c r="K17" s="175">
        <v>483.00000000000006</v>
      </c>
      <c r="L17" s="173">
        <v>1414.4</v>
      </c>
      <c r="M17" s="173">
        <v>745.5</v>
      </c>
      <c r="N17" s="173">
        <v>798</v>
      </c>
      <c r="O17" s="173">
        <v>773.67825993324004</v>
      </c>
      <c r="P17" s="173">
        <v>5434.3</v>
      </c>
      <c r="Q17" s="173">
        <v>682.5</v>
      </c>
      <c r="R17" s="173">
        <v>735</v>
      </c>
      <c r="S17" s="173">
        <v>694.84703849684149</v>
      </c>
      <c r="T17" s="178">
        <v>7388.8</v>
      </c>
    </row>
    <row r="18" spans="2:26" x14ac:dyDescent="0.15">
      <c r="B18" s="172"/>
      <c r="C18" s="163">
        <v>12</v>
      </c>
      <c r="D18" s="178"/>
      <c r="E18" s="175">
        <v>714</v>
      </c>
      <c r="F18" s="175">
        <v>756</v>
      </c>
      <c r="G18" s="175">
        <v>725.92891229224949</v>
      </c>
      <c r="H18" s="173">
        <v>3025</v>
      </c>
      <c r="I18" s="175">
        <v>441</v>
      </c>
      <c r="J18" s="175">
        <v>493.5</v>
      </c>
      <c r="K18" s="175">
        <v>485.64244316762426</v>
      </c>
      <c r="L18" s="173">
        <v>2581.4</v>
      </c>
      <c r="M18" s="173">
        <v>735</v>
      </c>
      <c r="N18" s="173">
        <v>787.5</v>
      </c>
      <c r="O18" s="173">
        <v>748.64642212868318</v>
      </c>
      <c r="P18" s="173">
        <v>6176.5</v>
      </c>
      <c r="Q18" s="173">
        <v>651</v>
      </c>
      <c r="R18" s="173">
        <v>714</v>
      </c>
      <c r="S18" s="173">
        <v>680.45058041722746</v>
      </c>
      <c r="T18" s="178">
        <v>8678</v>
      </c>
    </row>
    <row r="19" spans="2:26" x14ac:dyDescent="0.15">
      <c r="B19" s="172" t="s">
        <v>378</v>
      </c>
      <c r="C19" s="163">
        <v>1</v>
      </c>
      <c r="D19" s="178" t="s">
        <v>377</v>
      </c>
      <c r="E19" s="175">
        <v>714</v>
      </c>
      <c r="F19" s="175">
        <v>735</v>
      </c>
      <c r="G19" s="175">
        <v>725.29948865228357</v>
      </c>
      <c r="H19" s="173">
        <v>3245.9</v>
      </c>
      <c r="I19" s="565">
        <v>420</v>
      </c>
      <c r="J19" s="175">
        <v>483</v>
      </c>
      <c r="K19" s="175">
        <v>462.13264903276746</v>
      </c>
      <c r="L19" s="173">
        <v>1504.4</v>
      </c>
      <c r="M19" s="173">
        <v>735</v>
      </c>
      <c r="N19" s="173">
        <v>766.5</v>
      </c>
      <c r="O19" s="173">
        <v>743.03241044482354</v>
      </c>
      <c r="P19" s="173">
        <v>8392.4</v>
      </c>
      <c r="Q19" s="173">
        <v>630</v>
      </c>
      <c r="R19" s="173">
        <v>714</v>
      </c>
      <c r="S19" s="173">
        <v>673.52762846699636</v>
      </c>
      <c r="T19" s="178">
        <v>5081.2</v>
      </c>
    </row>
    <row r="20" spans="2:26" x14ac:dyDescent="0.15">
      <c r="B20" s="172"/>
      <c r="C20" s="163">
        <v>2</v>
      </c>
      <c r="D20" s="178"/>
      <c r="E20" s="175">
        <v>698.25</v>
      </c>
      <c r="F20" s="175">
        <v>735</v>
      </c>
      <c r="G20" s="175">
        <v>725.74165683013177</v>
      </c>
      <c r="H20" s="173">
        <v>1982.4</v>
      </c>
      <c r="I20" s="175">
        <v>409.5</v>
      </c>
      <c r="J20" s="175">
        <v>483</v>
      </c>
      <c r="K20" s="175">
        <v>421.60417535290969</v>
      </c>
      <c r="L20" s="173">
        <v>4055.5</v>
      </c>
      <c r="M20" s="173">
        <v>745.5</v>
      </c>
      <c r="N20" s="173">
        <v>745.5</v>
      </c>
      <c r="O20" s="173">
        <v>745.5</v>
      </c>
      <c r="P20" s="173">
        <v>4240</v>
      </c>
      <c r="Q20" s="173">
        <v>630</v>
      </c>
      <c r="R20" s="173">
        <v>721.35</v>
      </c>
      <c r="S20" s="173">
        <v>655.515022021812</v>
      </c>
      <c r="T20" s="178">
        <v>2711.3</v>
      </c>
    </row>
    <row r="21" spans="2:26" x14ac:dyDescent="0.15">
      <c r="B21" s="172"/>
      <c r="C21" s="163">
        <v>3</v>
      </c>
      <c r="D21" s="178"/>
      <c r="E21" s="175">
        <v>582.75</v>
      </c>
      <c r="F21" s="175">
        <v>741.30000000000007</v>
      </c>
      <c r="G21" s="175">
        <v>683.27026587086277</v>
      </c>
      <c r="H21" s="173">
        <v>2457.5</v>
      </c>
      <c r="I21" s="175">
        <v>378</v>
      </c>
      <c r="J21" s="175">
        <v>483</v>
      </c>
      <c r="K21" s="175">
        <v>431.36171102131806</v>
      </c>
      <c r="L21" s="173">
        <v>2120.4</v>
      </c>
      <c r="M21" s="173">
        <v>735</v>
      </c>
      <c r="N21" s="173">
        <v>735</v>
      </c>
      <c r="O21" s="173">
        <v>735</v>
      </c>
      <c r="P21" s="173">
        <v>5879.1</v>
      </c>
      <c r="Q21" s="173">
        <v>630</v>
      </c>
      <c r="R21" s="173">
        <v>703.5</v>
      </c>
      <c r="S21" s="173">
        <v>678.93104425001582</v>
      </c>
      <c r="T21" s="178">
        <v>4197.1000000000004</v>
      </c>
    </row>
    <row r="22" spans="2:26" x14ac:dyDescent="0.15">
      <c r="B22" s="172"/>
      <c r="C22" s="163">
        <v>4</v>
      </c>
      <c r="D22" s="178"/>
      <c r="E22" s="175">
        <v>724.5</v>
      </c>
      <c r="F22" s="175">
        <v>724.5</v>
      </c>
      <c r="G22" s="175">
        <v>724.50000000000011</v>
      </c>
      <c r="H22" s="173">
        <v>1520.8</v>
      </c>
      <c r="I22" s="175">
        <v>399</v>
      </c>
      <c r="J22" s="175">
        <v>483</v>
      </c>
      <c r="K22" s="175">
        <v>436.44029235382311</v>
      </c>
      <c r="L22" s="173">
        <v>5245.5</v>
      </c>
      <c r="M22" s="173">
        <v>735</v>
      </c>
      <c r="N22" s="173">
        <v>735</v>
      </c>
      <c r="O22" s="173">
        <v>735</v>
      </c>
      <c r="P22" s="173">
        <v>3772.2</v>
      </c>
      <c r="Q22" s="173">
        <v>630</v>
      </c>
      <c r="R22" s="173">
        <v>703.5</v>
      </c>
      <c r="S22" s="173">
        <v>667.6349516211169</v>
      </c>
      <c r="T22" s="178">
        <v>3685.1</v>
      </c>
    </row>
    <row r="23" spans="2:26" x14ac:dyDescent="0.15">
      <c r="B23" s="172"/>
      <c r="C23" s="163">
        <v>5</v>
      </c>
      <c r="D23" s="178"/>
      <c r="E23" s="175">
        <v>630</v>
      </c>
      <c r="F23" s="175">
        <v>745.5</v>
      </c>
      <c r="G23" s="175">
        <v>693.88785433478188</v>
      </c>
      <c r="H23" s="178">
        <v>3616.5</v>
      </c>
      <c r="I23" s="175">
        <v>399</v>
      </c>
      <c r="J23" s="175">
        <v>496.65000000000003</v>
      </c>
      <c r="K23" s="175">
        <v>446.68055151898528</v>
      </c>
      <c r="L23" s="173">
        <v>18001.3</v>
      </c>
      <c r="M23" s="173">
        <v>661.5</v>
      </c>
      <c r="N23" s="173">
        <v>808.5</v>
      </c>
      <c r="O23" s="173">
        <v>735.62858503545363</v>
      </c>
      <c r="P23" s="173">
        <v>6338.1</v>
      </c>
      <c r="Q23" s="173">
        <v>630</v>
      </c>
      <c r="R23" s="173">
        <v>703.5</v>
      </c>
      <c r="S23" s="173">
        <v>668.73552911931836</v>
      </c>
      <c r="T23" s="178">
        <v>4984.8</v>
      </c>
    </row>
    <row r="24" spans="2:26" x14ac:dyDescent="0.15">
      <c r="B24" s="165"/>
      <c r="C24" s="169">
        <v>6</v>
      </c>
      <c r="D24" s="179"/>
      <c r="E24" s="187">
        <v>661.5</v>
      </c>
      <c r="F24" s="187">
        <v>735</v>
      </c>
      <c r="G24" s="187">
        <v>705.16705390334573</v>
      </c>
      <c r="H24" s="145">
        <v>1979.1</v>
      </c>
      <c r="I24" s="187">
        <v>378</v>
      </c>
      <c r="J24" s="187">
        <v>493.5</v>
      </c>
      <c r="K24" s="187">
        <v>444.96995253794103</v>
      </c>
      <c r="L24" s="145">
        <v>7855.8</v>
      </c>
      <c r="M24" s="145">
        <v>661.5</v>
      </c>
      <c r="N24" s="145">
        <v>777</v>
      </c>
      <c r="O24" s="145">
        <v>718.13593738983297</v>
      </c>
      <c r="P24" s="145">
        <v>5055.7</v>
      </c>
      <c r="Q24" s="145">
        <v>630</v>
      </c>
      <c r="R24" s="145">
        <v>682.5</v>
      </c>
      <c r="S24" s="179">
        <v>654.20302486541902</v>
      </c>
      <c r="T24" s="179">
        <v>7396.9</v>
      </c>
    </row>
    <row r="25" spans="2:26" ht="13.5" customHeight="1" x14ac:dyDescent="0.15">
      <c r="B25" s="172"/>
      <c r="C25" s="566" t="s">
        <v>88</v>
      </c>
      <c r="D25" s="567"/>
      <c r="E25" s="730" t="s">
        <v>449</v>
      </c>
      <c r="F25" s="731"/>
      <c r="G25" s="731"/>
      <c r="H25" s="732"/>
      <c r="I25" s="730" t="s">
        <v>230</v>
      </c>
      <c r="J25" s="731"/>
      <c r="K25" s="731"/>
      <c r="L25" s="732"/>
      <c r="M25" s="730" t="s">
        <v>450</v>
      </c>
      <c r="N25" s="731"/>
      <c r="O25" s="731"/>
      <c r="P25" s="732"/>
      <c r="Q25" s="172"/>
      <c r="R25" s="148"/>
      <c r="S25" s="148"/>
      <c r="T25" s="148"/>
      <c r="V25" s="170"/>
      <c r="W25" s="170"/>
      <c r="X25" s="170"/>
      <c r="Y25" s="148"/>
      <c r="Z25" s="148"/>
    </row>
    <row r="26" spans="2:26" ht="13.5" x14ac:dyDescent="0.15">
      <c r="B26" s="165" t="s">
        <v>448</v>
      </c>
      <c r="C26" s="166"/>
      <c r="D26" s="166"/>
      <c r="E26" s="274" t="s">
        <v>141</v>
      </c>
      <c r="F26" s="274" t="s">
        <v>96</v>
      </c>
      <c r="G26" s="274" t="s">
        <v>178</v>
      </c>
      <c r="H26" s="274" t="s">
        <v>98</v>
      </c>
      <c r="I26" s="152" t="s">
        <v>141</v>
      </c>
      <c r="J26" s="274" t="s">
        <v>96</v>
      </c>
      <c r="K26" s="154" t="s">
        <v>178</v>
      </c>
      <c r="L26" s="274" t="s">
        <v>98</v>
      </c>
      <c r="M26" s="152" t="s">
        <v>141</v>
      </c>
      <c r="N26" s="274" t="s">
        <v>96</v>
      </c>
      <c r="O26" s="154" t="s">
        <v>178</v>
      </c>
      <c r="P26" s="274" t="s">
        <v>98</v>
      </c>
      <c r="Q26" s="172"/>
      <c r="R26" s="148"/>
      <c r="S26" s="148"/>
      <c r="T26" s="485"/>
      <c r="U26" s="148"/>
      <c r="V26" s="170"/>
      <c r="W26" s="170"/>
      <c r="X26" s="170"/>
      <c r="Y26" s="148"/>
      <c r="Z26" s="148"/>
    </row>
    <row r="27" spans="2:26" ht="13.5" x14ac:dyDescent="0.15">
      <c r="B27" s="172" t="s">
        <v>0</v>
      </c>
      <c r="C27" s="163">
        <v>20</v>
      </c>
      <c r="D27" s="149" t="s">
        <v>1</v>
      </c>
      <c r="E27" s="173">
        <v>473</v>
      </c>
      <c r="F27" s="173">
        <v>683</v>
      </c>
      <c r="G27" s="173">
        <v>610</v>
      </c>
      <c r="H27" s="173">
        <v>178640</v>
      </c>
      <c r="I27" s="175">
        <v>830</v>
      </c>
      <c r="J27" s="176">
        <v>945</v>
      </c>
      <c r="K27" s="175">
        <v>879</v>
      </c>
      <c r="L27" s="173">
        <v>3234</v>
      </c>
      <c r="M27" s="246" t="s">
        <v>269</v>
      </c>
      <c r="N27" s="163" t="s">
        <v>269</v>
      </c>
      <c r="O27" s="246" t="s">
        <v>269</v>
      </c>
      <c r="P27" s="173">
        <v>55397</v>
      </c>
      <c r="Q27" s="172"/>
      <c r="R27" s="148"/>
      <c r="S27" s="148"/>
      <c r="T27" s="485"/>
      <c r="U27" s="148"/>
      <c r="V27" s="170"/>
      <c r="W27" s="170"/>
      <c r="X27" s="170"/>
      <c r="Y27" s="148"/>
      <c r="Z27" s="148"/>
    </row>
    <row r="28" spans="2:26" ht="13.5" x14ac:dyDescent="0.15">
      <c r="B28" s="172"/>
      <c r="C28" s="163">
        <v>21</v>
      </c>
      <c r="D28" s="148"/>
      <c r="E28" s="173">
        <v>388</v>
      </c>
      <c r="F28" s="173">
        <v>557</v>
      </c>
      <c r="G28" s="173">
        <v>454</v>
      </c>
      <c r="H28" s="173">
        <v>229829</v>
      </c>
      <c r="I28" s="175">
        <v>756</v>
      </c>
      <c r="J28" s="176">
        <v>945</v>
      </c>
      <c r="K28" s="175">
        <v>803</v>
      </c>
      <c r="L28" s="148">
        <v>5391</v>
      </c>
      <c r="M28" s="246" t="s">
        <v>269</v>
      </c>
      <c r="N28" s="163" t="s">
        <v>269</v>
      </c>
      <c r="O28" s="246" t="s">
        <v>269</v>
      </c>
      <c r="P28" s="173">
        <v>47438</v>
      </c>
      <c r="Q28" s="172"/>
      <c r="R28" s="148"/>
      <c r="S28" s="148"/>
      <c r="T28" s="148"/>
      <c r="U28" s="148"/>
      <c r="V28" s="170"/>
      <c r="W28" s="170"/>
      <c r="X28" s="170"/>
      <c r="Y28" s="148"/>
      <c r="Z28" s="148"/>
    </row>
    <row r="29" spans="2:26" ht="13.5" x14ac:dyDescent="0.15">
      <c r="B29" s="172"/>
      <c r="C29" s="163">
        <v>22</v>
      </c>
      <c r="D29" s="178"/>
      <c r="E29" s="173">
        <v>357</v>
      </c>
      <c r="F29" s="173">
        <v>609</v>
      </c>
      <c r="G29" s="173">
        <v>437</v>
      </c>
      <c r="H29" s="173">
        <v>142431</v>
      </c>
      <c r="I29" s="175">
        <v>767</v>
      </c>
      <c r="J29" s="175">
        <v>945</v>
      </c>
      <c r="K29" s="175">
        <v>831</v>
      </c>
      <c r="L29" s="173">
        <v>4984</v>
      </c>
      <c r="M29" s="246" t="s">
        <v>269</v>
      </c>
      <c r="N29" s="246" t="s">
        <v>269</v>
      </c>
      <c r="O29" s="246" t="s">
        <v>269</v>
      </c>
      <c r="P29" s="178">
        <v>60258</v>
      </c>
      <c r="Q29" s="172"/>
      <c r="R29" s="148"/>
      <c r="S29" s="148"/>
      <c r="T29" s="148"/>
      <c r="U29" s="148"/>
      <c r="V29" s="170"/>
      <c r="W29" s="170"/>
      <c r="X29" s="170"/>
      <c r="Y29" s="148"/>
      <c r="Z29" s="148"/>
    </row>
    <row r="30" spans="2:26" x14ac:dyDescent="0.15">
      <c r="B30" s="165"/>
      <c r="C30" s="169">
        <v>23</v>
      </c>
      <c r="D30" s="179"/>
      <c r="E30" s="634">
        <v>410.55</v>
      </c>
      <c r="F30" s="634">
        <v>630</v>
      </c>
      <c r="G30" s="634">
        <v>522.7062229031726</v>
      </c>
      <c r="H30" s="634">
        <v>84152.200000000012</v>
      </c>
      <c r="I30" s="634">
        <v>787.5</v>
      </c>
      <c r="J30" s="634">
        <v>882</v>
      </c>
      <c r="K30" s="634">
        <v>835.51726726726724</v>
      </c>
      <c r="L30" s="634">
        <v>1050.9000000000001</v>
      </c>
      <c r="M30" s="635" t="s">
        <v>269</v>
      </c>
      <c r="N30" s="635" t="s">
        <v>269</v>
      </c>
      <c r="O30" s="635" t="s">
        <v>269</v>
      </c>
      <c r="P30" s="636">
        <v>143559.5</v>
      </c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2:26" x14ac:dyDescent="0.15">
      <c r="B31" s="172"/>
      <c r="C31" s="163">
        <v>6</v>
      </c>
      <c r="D31" s="178"/>
      <c r="E31" s="175">
        <v>556.5</v>
      </c>
      <c r="F31" s="175">
        <v>603.75</v>
      </c>
      <c r="G31" s="175">
        <v>561.04905266894446</v>
      </c>
      <c r="H31" s="173">
        <v>8373.2999999999993</v>
      </c>
      <c r="I31" s="245">
        <v>840</v>
      </c>
      <c r="J31" s="245">
        <v>840</v>
      </c>
      <c r="K31" s="245">
        <v>840</v>
      </c>
      <c r="L31" s="245">
        <v>164.8</v>
      </c>
      <c r="M31" s="248">
        <v>0</v>
      </c>
      <c r="N31" s="248">
        <v>0</v>
      </c>
      <c r="O31" s="248">
        <v>0</v>
      </c>
      <c r="P31" s="262">
        <v>4060</v>
      </c>
      <c r="Q31" s="148"/>
      <c r="R31" s="148"/>
      <c r="S31" s="148"/>
      <c r="T31" s="148"/>
      <c r="U31" s="148"/>
    </row>
    <row r="32" spans="2:26" x14ac:dyDescent="0.15">
      <c r="B32" s="172"/>
      <c r="C32" s="163">
        <v>7</v>
      </c>
      <c r="D32" s="178"/>
      <c r="E32" s="175">
        <v>567</v>
      </c>
      <c r="F32" s="175">
        <v>609</v>
      </c>
      <c r="G32" s="175">
        <v>579.02392493718025</v>
      </c>
      <c r="H32" s="173">
        <v>23867.5</v>
      </c>
      <c r="I32" s="248">
        <v>0</v>
      </c>
      <c r="J32" s="248">
        <v>0</v>
      </c>
      <c r="K32" s="248">
        <v>0</v>
      </c>
      <c r="L32" s="245">
        <v>113.7</v>
      </c>
      <c r="M32" s="248">
        <v>0</v>
      </c>
      <c r="N32" s="248">
        <v>0</v>
      </c>
      <c r="O32" s="248">
        <v>0</v>
      </c>
      <c r="P32" s="262">
        <v>2680</v>
      </c>
      <c r="Q32" s="148"/>
      <c r="R32" s="148"/>
      <c r="S32" s="148"/>
      <c r="T32" s="148"/>
      <c r="U32" s="148"/>
    </row>
    <row r="33" spans="2:21" x14ac:dyDescent="0.15">
      <c r="B33" s="172"/>
      <c r="C33" s="163">
        <v>8</v>
      </c>
      <c r="D33" s="178"/>
      <c r="E33" s="175">
        <v>556.5</v>
      </c>
      <c r="F33" s="175">
        <v>609</v>
      </c>
      <c r="G33" s="175">
        <v>572.62521214406945</v>
      </c>
      <c r="H33" s="173">
        <v>2474</v>
      </c>
      <c r="I33" s="245">
        <v>787.5</v>
      </c>
      <c r="J33" s="245">
        <v>840</v>
      </c>
      <c r="K33" s="245">
        <v>809.24356223175971</v>
      </c>
      <c r="L33" s="245">
        <v>93.2</v>
      </c>
      <c r="M33" s="248">
        <v>0</v>
      </c>
      <c r="N33" s="248">
        <v>0</v>
      </c>
      <c r="O33" s="248">
        <v>0</v>
      </c>
      <c r="P33" s="262">
        <v>2819.7</v>
      </c>
      <c r="Q33" s="148"/>
      <c r="R33" s="148"/>
      <c r="S33" s="148"/>
      <c r="T33" s="148"/>
      <c r="U33" s="148"/>
    </row>
    <row r="34" spans="2:21" x14ac:dyDescent="0.15">
      <c r="B34" s="172"/>
      <c r="C34" s="163">
        <v>9</v>
      </c>
      <c r="D34" s="178"/>
      <c r="E34" s="175">
        <v>556.5</v>
      </c>
      <c r="F34" s="175">
        <v>630</v>
      </c>
      <c r="G34" s="175">
        <v>582.6894915254237</v>
      </c>
      <c r="H34" s="173">
        <v>6752.5</v>
      </c>
      <c r="I34" s="248">
        <v>0</v>
      </c>
      <c r="J34" s="248">
        <v>0</v>
      </c>
      <c r="K34" s="248">
        <v>0</v>
      </c>
      <c r="L34" s="245">
        <v>127.5</v>
      </c>
      <c r="M34" s="248">
        <v>0</v>
      </c>
      <c r="N34" s="248">
        <v>0</v>
      </c>
      <c r="O34" s="248">
        <v>0</v>
      </c>
      <c r="P34" s="262">
        <v>3798.7</v>
      </c>
      <c r="Q34" s="148"/>
      <c r="R34" s="148"/>
      <c r="S34" s="148"/>
      <c r="T34" s="148"/>
      <c r="U34" s="148"/>
    </row>
    <row r="35" spans="2:21" x14ac:dyDescent="0.15">
      <c r="B35" s="172"/>
      <c r="C35" s="163">
        <v>10</v>
      </c>
      <c r="D35" s="178"/>
      <c r="E35" s="175">
        <v>483</v>
      </c>
      <c r="F35" s="175">
        <v>546</v>
      </c>
      <c r="G35" s="175">
        <v>512.86447072381065</v>
      </c>
      <c r="H35" s="173">
        <v>4756.8</v>
      </c>
      <c r="I35" s="245">
        <v>840</v>
      </c>
      <c r="J35" s="245">
        <v>840</v>
      </c>
      <c r="K35" s="245">
        <v>840</v>
      </c>
      <c r="L35" s="245">
        <v>49</v>
      </c>
      <c r="M35" s="248">
        <v>0</v>
      </c>
      <c r="N35" s="248">
        <v>0</v>
      </c>
      <c r="O35" s="248">
        <v>0</v>
      </c>
      <c r="P35" s="262">
        <v>4400</v>
      </c>
      <c r="Q35" s="148"/>
      <c r="R35" s="148"/>
      <c r="S35" s="148"/>
      <c r="T35" s="148"/>
    </row>
    <row r="36" spans="2:21" x14ac:dyDescent="0.15">
      <c r="B36" s="172"/>
      <c r="C36" s="163">
        <v>11</v>
      </c>
      <c r="D36" s="178"/>
      <c r="E36" s="175">
        <v>493.5</v>
      </c>
      <c r="F36" s="175">
        <v>525</v>
      </c>
      <c r="G36" s="175">
        <v>503.36109711021498</v>
      </c>
      <c r="H36" s="173">
        <v>7257.8</v>
      </c>
      <c r="I36" s="248">
        <v>0</v>
      </c>
      <c r="J36" s="248">
        <v>0</v>
      </c>
      <c r="K36" s="248">
        <v>0</v>
      </c>
      <c r="L36" s="245">
        <v>56.5</v>
      </c>
      <c r="M36" s="248">
        <v>0</v>
      </c>
      <c r="N36" s="248">
        <v>0</v>
      </c>
      <c r="O36" s="248">
        <v>0</v>
      </c>
      <c r="P36" s="262">
        <v>4394.3</v>
      </c>
      <c r="Q36" s="148"/>
      <c r="R36" s="148"/>
      <c r="S36" s="148"/>
      <c r="T36" s="148"/>
    </row>
    <row r="37" spans="2:21" x14ac:dyDescent="0.15">
      <c r="B37" s="172"/>
      <c r="C37" s="163">
        <v>12</v>
      </c>
      <c r="D37" s="178"/>
      <c r="E37" s="175">
        <v>471.45000000000005</v>
      </c>
      <c r="F37" s="175">
        <v>525</v>
      </c>
      <c r="G37" s="175">
        <v>501.13480885311867</v>
      </c>
      <c r="H37" s="173">
        <v>1760.3</v>
      </c>
      <c r="I37" s="245">
        <v>840</v>
      </c>
      <c r="J37" s="245">
        <v>840</v>
      </c>
      <c r="K37" s="245">
        <v>840</v>
      </c>
      <c r="L37" s="245">
        <v>99.7</v>
      </c>
      <c r="M37" s="248">
        <v>0</v>
      </c>
      <c r="N37" s="248">
        <v>0</v>
      </c>
      <c r="O37" s="248">
        <v>0</v>
      </c>
      <c r="P37" s="262">
        <v>5332.2</v>
      </c>
      <c r="Q37" s="148"/>
      <c r="R37" s="148"/>
      <c r="S37" s="148"/>
      <c r="T37" s="148"/>
    </row>
    <row r="38" spans="2:21" x14ac:dyDescent="0.15">
      <c r="B38" s="172" t="s">
        <v>378</v>
      </c>
      <c r="C38" s="163">
        <v>1</v>
      </c>
      <c r="D38" s="178" t="s">
        <v>377</v>
      </c>
      <c r="E38" s="175">
        <v>462</v>
      </c>
      <c r="F38" s="175">
        <v>519.75</v>
      </c>
      <c r="G38" s="175">
        <v>478.05483480366712</v>
      </c>
      <c r="H38" s="173">
        <v>4020.1</v>
      </c>
      <c r="I38" s="248">
        <v>0</v>
      </c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62">
        <v>6390.6</v>
      </c>
      <c r="Q38" s="148"/>
      <c r="R38" s="148"/>
      <c r="S38" s="148"/>
      <c r="T38" s="148"/>
    </row>
    <row r="39" spans="2:21" x14ac:dyDescent="0.15">
      <c r="B39" s="172"/>
      <c r="C39" s="163">
        <v>2</v>
      </c>
      <c r="D39" s="178"/>
      <c r="E39" s="175">
        <v>420</v>
      </c>
      <c r="F39" s="175">
        <v>504</v>
      </c>
      <c r="G39" s="175">
        <v>452.48772333416883</v>
      </c>
      <c r="H39" s="173">
        <v>12735.8</v>
      </c>
      <c r="I39" s="245">
        <v>840</v>
      </c>
      <c r="J39" s="245">
        <v>840</v>
      </c>
      <c r="K39" s="245">
        <v>840</v>
      </c>
      <c r="L39" s="245">
        <v>442.1</v>
      </c>
      <c r="M39" s="248">
        <v>0</v>
      </c>
      <c r="N39" s="248">
        <v>0</v>
      </c>
      <c r="O39" s="248">
        <v>0</v>
      </c>
      <c r="P39" s="245">
        <v>7487.8</v>
      </c>
      <c r="Q39" s="148"/>
      <c r="R39" s="148"/>
      <c r="S39" s="148"/>
      <c r="T39" s="148"/>
    </row>
    <row r="40" spans="2:21" x14ac:dyDescent="0.15">
      <c r="B40" s="172"/>
      <c r="C40" s="163">
        <v>3</v>
      </c>
      <c r="D40" s="178"/>
      <c r="E40" s="175">
        <v>420</v>
      </c>
      <c r="F40" s="175">
        <v>506.1</v>
      </c>
      <c r="G40" s="175">
        <v>457.48718281523782</v>
      </c>
      <c r="H40" s="173">
        <v>6981.1</v>
      </c>
      <c r="I40" s="245">
        <v>787.5</v>
      </c>
      <c r="J40" s="245">
        <v>840</v>
      </c>
      <c r="K40" s="245">
        <v>797.90246088657113</v>
      </c>
      <c r="L40" s="245">
        <v>629</v>
      </c>
      <c r="M40" s="248">
        <v>0</v>
      </c>
      <c r="N40" s="248">
        <v>0</v>
      </c>
      <c r="O40" s="248">
        <v>0</v>
      </c>
      <c r="P40" s="262">
        <v>5245.7</v>
      </c>
      <c r="Q40" s="148"/>
      <c r="R40" s="148"/>
      <c r="S40" s="148"/>
      <c r="T40" s="148"/>
    </row>
    <row r="41" spans="2:21" x14ac:dyDescent="0.15">
      <c r="B41" s="172"/>
      <c r="C41" s="163">
        <v>4</v>
      </c>
      <c r="D41" s="178"/>
      <c r="E41" s="175">
        <v>430.5</v>
      </c>
      <c r="F41" s="175">
        <v>493.5</v>
      </c>
      <c r="G41" s="175">
        <v>464.34230513096981</v>
      </c>
      <c r="H41" s="173">
        <v>10915</v>
      </c>
      <c r="I41" s="245">
        <v>787.5</v>
      </c>
      <c r="J41" s="245">
        <v>787.5</v>
      </c>
      <c r="K41" s="245">
        <v>787.5</v>
      </c>
      <c r="L41" s="245">
        <v>454.4</v>
      </c>
      <c r="M41" s="248">
        <v>0</v>
      </c>
      <c r="N41" s="248">
        <v>0</v>
      </c>
      <c r="O41" s="248">
        <v>0</v>
      </c>
      <c r="P41" s="245">
        <v>5014.7</v>
      </c>
      <c r="Q41" s="148"/>
      <c r="R41" s="148"/>
      <c r="S41" s="148"/>
      <c r="T41" s="148"/>
    </row>
    <row r="42" spans="2:21" x14ac:dyDescent="0.15">
      <c r="B42" s="172"/>
      <c r="C42" s="163">
        <v>5</v>
      </c>
      <c r="D42" s="178"/>
      <c r="E42" s="175">
        <v>441</v>
      </c>
      <c r="F42" s="175">
        <v>504</v>
      </c>
      <c r="G42" s="175">
        <v>468.70380692643937</v>
      </c>
      <c r="H42" s="173">
        <v>38421.199999999997</v>
      </c>
      <c r="I42" s="245">
        <v>840</v>
      </c>
      <c r="J42" s="245">
        <v>840</v>
      </c>
      <c r="K42" s="245">
        <v>840</v>
      </c>
      <c r="L42" s="245">
        <v>337.3</v>
      </c>
      <c r="M42" s="248">
        <v>0</v>
      </c>
      <c r="N42" s="248">
        <v>0</v>
      </c>
      <c r="O42" s="248">
        <v>0</v>
      </c>
      <c r="P42" s="262">
        <v>4938.3</v>
      </c>
      <c r="Q42" s="148"/>
      <c r="R42" s="148"/>
      <c r="S42" s="148"/>
      <c r="T42" s="148"/>
    </row>
    <row r="43" spans="2:21" x14ac:dyDescent="0.15">
      <c r="B43" s="165"/>
      <c r="C43" s="169">
        <v>6</v>
      </c>
      <c r="D43" s="179"/>
      <c r="E43" s="187">
        <v>441</v>
      </c>
      <c r="F43" s="187">
        <v>504</v>
      </c>
      <c r="G43" s="187">
        <v>470.52317576870144</v>
      </c>
      <c r="H43" s="145">
        <v>29848.799999999999</v>
      </c>
      <c r="I43" s="258">
        <v>840</v>
      </c>
      <c r="J43" s="258">
        <v>840</v>
      </c>
      <c r="K43" s="258">
        <v>840</v>
      </c>
      <c r="L43" s="258">
        <v>281.89999999999998</v>
      </c>
      <c r="M43" s="250">
        <v>0</v>
      </c>
      <c r="N43" s="250">
        <v>0</v>
      </c>
      <c r="O43" s="250">
        <v>0</v>
      </c>
      <c r="P43" s="479">
        <v>5445.5</v>
      </c>
      <c r="Q43" s="148"/>
      <c r="R43" s="148"/>
      <c r="S43" s="148"/>
      <c r="T43" s="148"/>
    </row>
    <row r="44" spans="2:21" s="148" customFormat="1" ht="6.75" customHeight="1" x14ac:dyDescent="0.15">
      <c r="G44" s="176"/>
      <c r="H44" s="176"/>
      <c r="I44" s="176"/>
      <c r="J44" s="176"/>
      <c r="K44" s="176"/>
      <c r="L44" s="176"/>
      <c r="M44" s="176"/>
      <c r="N44" s="176"/>
      <c r="O44" s="176"/>
      <c r="P44" s="176"/>
    </row>
    <row r="45" spans="2:21" ht="12.75" customHeight="1" x14ac:dyDescent="0.15">
      <c r="B45" s="150" t="s">
        <v>451</v>
      </c>
      <c r="C45" s="149" t="s">
        <v>452</v>
      </c>
    </row>
    <row r="46" spans="2:21" ht="12.75" customHeight="1" x14ac:dyDescent="0.15">
      <c r="B46" s="188">
        <v>2</v>
      </c>
      <c r="C46" s="149" t="s">
        <v>393</v>
      </c>
    </row>
  </sheetData>
  <mergeCells count="7">
    <mergeCell ref="E6:H6"/>
    <mergeCell ref="I6:L6"/>
    <mergeCell ref="M6:P6"/>
    <mergeCell ref="Q6:T6"/>
    <mergeCell ref="E25:H25"/>
    <mergeCell ref="I25:L25"/>
    <mergeCell ref="M25:P25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6"/>
  <sheetViews>
    <sheetView zoomScale="75" zoomScaleNormal="75" workbookViewId="0"/>
  </sheetViews>
  <sheetFormatPr defaultColWidth="7.5" defaultRowHeight="12" x14ac:dyDescent="0.15"/>
  <cols>
    <col min="1" max="1" width="0.75" style="149" customWidth="1"/>
    <col min="2" max="2" width="5.25" style="149" customWidth="1"/>
    <col min="3" max="3" width="3.5" style="149" customWidth="1"/>
    <col min="4" max="4" width="5.625" style="149" customWidth="1"/>
    <col min="5" max="5" width="5.5" style="149" customWidth="1"/>
    <col min="6" max="7" width="5.875" style="149" customWidth="1"/>
    <col min="8" max="8" width="7.875" style="149" customWidth="1"/>
    <col min="9" max="9" width="5.5" style="149" customWidth="1"/>
    <col min="10" max="11" width="5.875" style="149" customWidth="1"/>
    <col min="12" max="12" width="7.875" style="149" customWidth="1"/>
    <col min="13" max="13" width="5.5" style="149" customWidth="1"/>
    <col min="14" max="15" width="5.875" style="149" customWidth="1"/>
    <col min="16" max="16" width="7.875" style="149" customWidth="1"/>
    <col min="17" max="17" width="5.5" style="149" customWidth="1"/>
    <col min="18" max="19" width="5.875" style="149" customWidth="1"/>
    <col min="20" max="20" width="7.875" style="149" customWidth="1"/>
    <col min="21" max="21" width="5.25" style="149" customWidth="1"/>
    <col min="22" max="23" width="5.875" style="149" customWidth="1"/>
    <col min="24" max="24" width="7.875" style="149" customWidth="1"/>
    <col min="25" max="25" width="7.5" style="149"/>
    <col min="26" max="31" width="8.875" style="149" customWidth="1"/>
    <col min="32" max="16384" width="7.5" style="149"/>
  </cols>
  <sheetData>
    <row r="1" spans="2:46" ht="5.25" customHeight="1" x14ac:dyDescent="0.15"/>
    <row r="2" spans="2:46" ht="5.25" customHeight="1" x14ac:dyDescent="0.15"/>
    <row r="3" spans="2:46" x14ac:dyDescent="0.15">
      <c r="B3" s="149" t="s">
        <v>453</v>
      </c>
    </row>
    <row r="4" spans="2:46" ht="8.25" customHeight="1" x14ac:dyDescent="0.15">
      <c r="X4" s="150" t="s">
        <v>228</v>
      </c>
    </row>
    <row r="5" spans="2:46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2:46" ht="12.75" customHeight="1" x14ac:dyDescent="0.15">
      <c r="B6" s="172"/>
      <c r="C6" s="183" t="s">
        <v>88</v>
      </c>
      <c r="D6" s="244"/>
      <c r="E6" s="172" t="s">
        <v>243</v>
      </c>
      <c r="I6" s="172" t="s">
        <v>244</v>
      </c>
      <c r="M6" s="172" t="s">
        <v>454</v>
      </c>
      <c r="N6" s="291"/>
      <c r="O6" s="291"/>
      <c r="P6" s="291"/>
      <c r="Q6" s="233" t="s">
        <v>455</v>
      </c>
      <c r="R6" s="234"/>
      <c r="S6" s="234"/>
      <c r="T6" s="235"/>
      <c r="U6" s="151" t="s">
        <v>456</v>
      </c>
      <c r="V6" s="291"/>
      <c r="W6" s="291"/>
      <c r="X6" s="171"/>
      <c r="Z6" s="292"/>
      <c r="AA6" s="292"/>
      <c r="AB6" s="292"/>
      <c r="AC6" s="292"/>
      <c r="AD6" s="292"/>
      <c r="AE6" s="292"/>
      <c r="AF6" s="292"/>
      <c r="AG6" s="292"/>
      <c r="AH6" s="292"/>
      <c r="AI6" s="292"/>
    </row>
    <row r="7" spans="2:46" ht="5.25" customHeight="1" x14ac:dyDescent="0.15">
      <c r="B7" s="172"/>
      <c r="C7" s="165"/>
      <c r="D7" s="179"/>
      <c r="E7" s="172"/>
      <c r="F7" s="148"/>
      <c r="G7" s="148"/>
      <c r="H7" s="148"/>
      <c r="I7" s="323"/>
      <c r="J7" s="324"/>
      <c r="K7" s="324"/>
      <c r="L7" s="324"/>
      <c r="M7" s="323"/>
      <c r="N7" s="324"/>
      <c r="O7" s="324"/>
      <c r="P7" s="324"/>
      <c r="Q7" s="323"/>
      <c r="R7" s="324"/>
      <c r="S7" s="324"/>
      <c r="T7" s="324"/>
      <c r="U7" s="323"/>
      <c r="V7" s="324"/>
      <c r="W7" s="324"/>
      <c r="X7" s="326"/>
      <c r="Z7" s="170"/>
      <c r="AA7" s="170"/>
      <c r="AB7" s="170"/>
      <c r="AC7" s="170"/>
      <c r="AD7" s="170"/>
      <c r="AE7" s="170"/>
      <c r="AF7" s="170"/>
      <c r="AG7" s="170"/>
      <c r="AH7" s="170"/>
      <c r="AI7" s="170"/>
    </row>
    <row r="8" spans="2:46" ht="13.5" x14ac:dyDescent="0.15">
      <c r="B8" s="518" t="s">
        <v>320</v>
      </c>
      <c r="C8" s="519"/>
      <c r="D8" s="520"/>
      <c r="E8" s="151" t="s">
        <v>95</v>
      </c>
      <c r="F8" s="311" t="s">
        <v>96</v>
      </c>
      <c r="G8" s="291" t="s">
        <v>97</v>
      </c>
      <c r="H8" s="311" t="s">
        <v>98</v>
      </c>
      <c r="I8" s="151" t="s">
        <v>95</v>
      </c>
      <c r="J8" s="311" t="s">
        <v>96</v>
      </c>
      <c r="K8" s="291" t="s">
        <v>97</v>
      </c>
      <c r="L8" s="311" t="s">
        <v>98</v>
      </c>
      <c r="M8" s="151" t="s">
        <v>95</v>
      </c>
      <c r="N8" s="311" t="s">
        <v>96</v>
      </c>
      <c r="O8" s="291" t="s">
        <v>97</v>
      </c>
      <c r="P8" s="311" t="s">
        <v>98</v>
      </c>
      <c r="Q8" s="151" t="s">
        <v>95</v>
      </c>
      <c r="R8" s="311" t="s">
        <v>96</v>
      </c>
      <c r="S8" s="291" t="s">
        <v>97</v>
      </c>
      <c r="T8" s="311" t="s">
        <v>98</v>
      </c>
      <c r="U8" s="151" t="s">
        <v>95</v>
      </c>
      <c r="V8" s="311" t="s">
        <v>96</v>
      </c>
      <c r="W8" s="291" t="s">
        <v>97</v>
      </c>
      <c r="X8" s="311" t="s">
        <v>98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0"/>
    </row>
    <row r="9" spans="2:46" ht="13.5" x14ac:dyDescent="0.15">
      <c r="B9" s="165"/>
      <c r="C9" s="166"/>
      <c r="D9" s="166"/>
      <c r="E9" s="165"/>
      <c r="F9" s="145"/>
      <c r="G9" s="166" t="s">
        <v>99</v>
      </c>
      <c r="H9" s="145"/>
      <c r="I9" s="165"/>
      <c r="J9" s="145"/>
      <c r="K9" s="166" t="s">
        <v>99</v>
      </c>
      <c r="L9" s="145"/>
      <c r="M9" s="165"/>
      <c r="N9" s="145"/>
      <c r="O9" s="166" t="s">
        <v>99</v>
      </c>
      <c r="P9" s="145"/>
      <c r="Q9" s="165"/>
      <c r="R9" s="145"/>
      <c r="S9" s="166" t="s">
        <v>99</v>
      </c>
      <c r="T9" s="145"/>
      <c r="U9" s="165"/>
      <c r="V9" s="145"/>
      <c r="W9" s="166" t="s">
        <v>99</v>
      </c>
      <c r="X9" s="145"/>
      <c r="Z9" s="170"/>
      <c r="AA9" s="170"/>
      <c r="AB9" s="170"/>
      <c r="AC9" s="170"/>
      <c r="AD9" s="170"/>
      <c r="AE9" s="170"/>
      <c r="AF9" s="170"/>
      <c r="AG9" s="170"/>
      <c r="AH9" s="170"/>
      <c r="AI9" s="170"/>
    </row>
    <row r="10" spans="2:46" ht="13.5" x14ac:dyDescent="0.15">
      <c r="B10" s="151" t="s">
        <v>0</v>
      </c>
      <c r="C10" s="148">
        <v>21</v>
      </c>
      <c r="D10" s="291" t="s">
        <v>1</v>
      </c>
      <c r="E10" s="172">
        <v>609</v>
      </c>
      <c r="F10" s="173">
        <v>767</v>
      </c>
      <c r="G10" s="148">
        <v>675</v>
      </c>
      <c r="H10" s="173">
        <v>1426618</v>
      </c>
      <c r="I10" s="172">
        <v>735</v>
      </c>
      <c r="J10" s="173">
        <v>945</v>
      </c>
      <c r="K10" s="148">
        <v>813</v>
      </c>
      <c r="L10" s="173">
        <v>255393</v>
      </c>
      <c r="M10" s="172">
        <v>620</v>
      </c>
      <c r="N10" s="173">
        <v>788</v>
      </c>
      <c r="O10" s="148">
        <v>725</v>
      </c>
      <c r="P10" s="173">
        <v>18975</v>
      </c>
      <c r="Q10" s="172">
        <v>646</v>
      </c>
      <c r="R10" s="173">
        <v>819</v>
      </c>
      <c r="S10" s="148">
        <v>707</v>
      </c>
      <c r="T10" s="173">
        <v>504851</v>
      </c>
      <c r="U10" s="172">
        <v>473</v>
      </c>
      <c r="V10" s="173">
        <v>662</v>
      </c>
      <c r="W10" s="148">
        <v>546</v>
      </c>
      <c r="X10" s="173">
        <v>64862</v>
      </c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</row>
    <row r="11" spans="2:46" x14ac:dyDescent="0.15">
      <c r="B11" s="172"/>
      <c r="C11" s="148">
        <v>22</v>
      </c>
      <c r="D11" s="178"/>
      <c r="E11" s="173">
        <v>588</v>
      </c>
      <c r="F11" s="173">
        <v>756</v>
      </c>
      <c r="G11" s="173">
        <v>655</v>
      </c>
      <c r="H11" s="173">
        <v>1365136</v>
      </c>
      <c r="I11" s="173">
        <v>683</v>
      </c>
      <c r="J11" s="173">
        <v>924</v>
      </c>
      <c r="K11" s="173">
        <v>789</v>
      </c>
      <c r="L11" s="173">
        <v>346801</v>
      </c>
      <c r="M11" s="173">
        <v>600</v>
      </c>
      <c r="N11" s="173">
        <v>772</v>
      </c>
      <c r="O11" s="173">
        <v>689</v>
      </c>
      <c r="P11" s="173">
        <v>29817</v>
      </c>
      <c r="Q11" s="173">
        <v>641</v>
      </c>
      <c r="R11" s="173">
        <v>819</v>
      </c>
      <c r="S11" s="173">
        <v>693</v>
      </c>
      <c r="T11" s="173">
        <v>903441</v>
      </c>
      <c r="U11" s="173">
        <v>494</v>
      </c>
      <c r="V11" s="173">
        <v>589</v>
      </c>
      <c r="W11" s="173">
        <v>514</v>
      </c>
      <c r="X11" s="178">
        <v>115981</v>
      </c>
      <c r="Z11" s="148"/>
      <c r="AA11" s="148"/>
      <c r="AB11" s="148"/>
      <c r="AC11" s="148"/>
      <c r="AD11" s="148"/>
      <c r="AE11" s="148"/>
    </row>
    <row r="12" spans="2:46" ht="12.75" customHeight="1" x14ac:dyDescent="0.15">
      <c r="B12" s="165"/>
      <c r="C12" s="166">
        <v>23</v>
      </c>
      <c r="D12" s="179"/>
      <c r="E12" s="180">
        <v>580.02</v>
      </c>
      <c r="F12" s="180">
        <v>689.85</v>
      </c>
      <c r="G12" s="180">
        <v>641.05145319023006</v>
      </c>
      <c r="H12" s="180">
        <v>1310614.5</v>
      </c>
      <c r="I12" s="180">
        <v>672</v>
      </c>
      <c r="J12" s="180">
        <v>829.5</v>
      </c>
      <c r="K12" s="180">
        <v>752.80409366925414</v>
      </c>
      <c r="L12" s="180">
        <v>416207.59999999992</v>
      </c>
      <c r="M12" s="180">
        <v>583.06499999999994</v>
      </c>
      <c r="N12" s="180">
        <v>713.79</v>
      </c>
      <c r="O12" s="180">
        <v>639.89564385014137</v>
      </c>
      <c r="P12" s="180">
        <v>159131.69999999998</v>
      </c>
      <c r="Q12" s="180">
        <v>598.5</v>
      </c>
      <c r="R12" s="180">
        <v>735</v>
      </c>
      <c r="S12" s="180">
        <v>673.29989273380636</v>
      </c>
      <c r="T12" s="180">
        <v>1639756.5000000002</v>
      </c>
      <c r="U12" s="180">
        <v>467.25</v>
      </c>
      <c r="V12" s="180">
        <v>577.5</v>
      </c>
      <c r="W12" s="180">
        <v>510.66510116555651</v>
      </c>
      <c r="X12" s="181">
        <v>147422.6</v>
      </c>
      <c r="Z12" s="292"/>
      <c r="AA12" s="170"/>
      <c r="AB12" s="170"/>
      <c r="AC12" s="170"/>
      <c r="AD12" s="170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</row>
    <row r="13" spans="2:46" x14ac:dyDescent="0.15">
      <c r="B13" s="172" t="s">
        <v>376</v>
      </c>
      <c r="C13" s="148">
        <v>10</v>
      </c>
      <c r="D13" s="178" t="s">
        <v>408</v>
      </c>
      <c r="E13" s="173">
        <v>593.25</v>
      </c>
      <c r="F13" s="173">
        <v>682.5</v>
      </c>
      <c r="G13" s="173">
        <v>645.17999261463581</v>
      </c>
      <c r="H13" s="173">
        <v>100118</v>
      </c>
      <c r="I13" s="173">
        <v>682.5</v>
      </c>
      <c r="J13" s="173">
        <v>808.5</v>
      </c>
      <c r="K13" s="173">
        <v>753.48331888503583</v>
      </c>
      <c r="L13" s="173">
        <v>26997.5</v>
      </c>
      <c r="M13" s="175">
        <v>602.3850000000001</v>
      </c>
      <c r="N13" s="175">
        <v>668.64</v>
      </c>
      <c r="O13" s="175">
        <v>639.28394697707813</v>
      </c>
      <c r="P13" s="173">
        <v>17258.8</v>
      </c>
      <c r="Q13" s="175">
        <v>619.5</v>
      </c>
      <c r="R13" s="175">
        <v>682.5</v>
      </c>
      <c r="S13" s="175">
        <v>653.45833144083986</v>
      </c>
      <c r="T13" s="173">
        <v>159193.59999999998</v>
      </c>
      <c r="U13" s="173">
        <v>487.30500000000006</v>
      </c>
      <c r="V13" s="173">
        <v>535.5</v>
      </c>
      <c r="W13" s="173">
        <v>498.2931871208587</v>
      </c>
      <c r="X13" s="178">
        <v>13319.6</v>
      </c>
      <c r="Z13" s="148"/>
      <c r="AA13" s="148"/>
      <c r="AB13" s="148"/>
      <c r="AC13" s="148"/>
      <c r="AD13" s="148"/>
      <c r="AE13" s="148"/>
      <c r="AF13" s="148"/>
      <c r="AG13" s="148"/>
      <c r="AH13" s="176"/>
      <c r="AI13" s="176"/>
      <c r="AJ13" s="176"/>
      <c r="AK13" s="148"/>
      <c r="AL13" s="176"/>
      <c r="AM13" s="176"/>
      <c r="AN13" s="176"/>
      <c r="AO13" s="148"/>
      <c r="AP13" s="148"/>
      <c r="AQ13" s="148"/>
      <c r="AR13" s="148"/>
      <c r="AS13" s="148"/>
      <c r="AT13" s="148"/>
    </row>
    <row r="14" spans="2:46" x14ac:dyDescent="0.15">
      <c r="B14" s="172"/>
      <c r="C14" s="148">
        <v>11</v>
      </c>
      <c r="D14" s="178"/>
      <c r="E14" s="173">
        <v>582.75</v>
      </c>
      <c r="F14" s="173">
        <v>661.5</v>
      </c>
      <c r="G14" s="173">
        <v>635.56088541934196</v>
      </c>
      <c r="H14" s="173">
        <v>81761.100000000006</v>
      </c>
      <c r="I14" s="173">
        <v>677.14499999999998</v>
      </c>
      <c r="J14" s="173">
        <v>777</v>
      </c>
      <c r="K14" s="173">
        <v>719.94586275916731</v>
      </c>
      <c r="L14" s="173">
        <v>30779.599999999999</v>
      </c>
      <c r="M14" s="175">
        <v>583.06499999999994</v>
      </c>
      <c r="N14" s="175">
        <v>681.34500000000003</v>
      </c>
      <c r="O14" s="175">
        <v>639.07484379141897</v>
      </c>
      <c r="P14" s="173">
        <v>14486.5</v>
      </c>
      <c r="Q14" s="175">
        <v>619.5</v>
      </c>
      <c r="R14" s="175">
        <v>682.5</v>
      </c>
      <c r="S14" s="175">
        <v>648.17336485834721</v>
      </c>
      <c r="T14" s="173">
        <v>136749.6</v>
      </c>
      <c r="U14" s="173">
        <v>485.625</v>
      </c>
      <c r="V14" s="173">
        <v>577.5</v>
      </c>
      <c r="W14" s="173">
        <v>499.18718100400326</v>
      </c>
      <c r="X14" s="178">
        <v>14673.1</v>
      </c>
      <c r="Z14" s="148"/>
      <c r="AA14" s="148"/>
      <c r="AB14" s="148"/>
      <c r="AC14" s="148"/>
      <c r="AD14" s="148"/>
      <c r="AE14" s="148"/>
      <c r="AF14" s="148"/>
      <c r="AG14" s="148"/>
      <c r="AH14" s="176"/>
      <c r="AI14" s="176"/>
      <c r="AJ14" s="176"/>
      <c r="AK14" s="148"/>
      <c r="AL14" s="176"/>
      <c r="AM14" s="176"/>
      <c r="AN14" s="176"/>
      <c r="AO14" s="148"/>
      <c r="AP14" s="148"/>
      <c r="AQ14" s="148"/>
      <c r="AR14" s="148"/>
      <c r="AS14" s="148"/>
      <c r="AT14" s="148"/>
    </row>
    <row r="15" spans="2:46" x14ac:dyDescent="0.15">
      <c r="B15" s="172"/>
      <c r="C15" s="148">
        <v>12</v>
      </c>
      <c r="D15" s="178"/>
      <c r="E15" s="173">
        <v>580.02</v>
      </c>
      <c r="F15" s="173">
        <v>649.95000000000005</v>
      </c>
      <c r="G15" s="173">
        <v>631.82082708108192</v>
      </c>
      <c r="H15" s="178">
        <v>105931.1</v>
      </c>
      <c r="I15" s="173">
        <v>672</v>
      </c>
      <c r="J15" s="173">
        <v>766.5</v>
      </c>
      <c r="K15" s="173">
        <v>717.8497380478633</v>
      </c>
      <c r="L15" s="173">
        <v>33211.4</v>
      </c>
      <c r="M15" s="175">
        <v>613.83000000000004</v>
      </c>
      <c r="N15" s="175">
        <v>682.5</v>
      </c>
      <c r="O15" s="175">
        <v>635.64665096719932</v>
      </c>
      <c r="P15" s="173">
        <v>17925.3</v>
      </c>
      <c r="Q15" s="175">
        <v>630</v>
      </c>
      <c r="R15" s="175">
        <v>693</v>
      </c>
      <c r="S15" s="175">
        <v>649.33888152968859</v>
      </c>
      <c r="T15" s="173">
        <v>124694.7</v>
      </c>
      <c r="U15" s="173">
        <v>467.25</v>
      </c>
      <c r="V15" s="173">
        <v>535.5</v>
      </c>
      <c r="W15" s="173">
        <v>503.26954546069271</v>
      </c>
      <c r="X15" s="178">
        <v>13614.7</v>
      </c>
      <c r="Z15" s="148"/>
      <c r="AA15" s="148"/>
      <c r="AB15" s="148"/>
      <c r="AC15" s="148"/>
      <c r="AD15" s="148"/>
      <c r="AE15" s="148"/>
      <c r="AF15" s="148"/>
      <c r="AG15" s="148"/>
      <c r="AH15" s="176"/>
      <c r="AI15" s="176"/>
      <c r="AJ15" s="176"/>
      <c r="AK15" s="148"/>
      <c r="AL15" s="176"/>
      <c r="AM15" s="176"/>
      <c r="AN15" s="176"/>
      <c r="AO15" s="148"/>
      <c r="AP15" s="148"/>
      <c r="AQ15" s="148"/>
      <c r="AR15" s="148"/>
      <c r="AS15" s="148"/>
      <c r="AT15" s="148"/>
    </row>
    <row r="16" spans="2:46" x14ac:dyDescent="0.15">
      <c r="B16" s="172" t="s">
        <v>378</v>
      </c>
      <c r="C16" s="148">
        <v>1</v>
      </c>
      <c r="D16" s="178" t="s">
        <v>408</v>
      </c>
      <c r="E16" s="173">
        <v>582.75</v>
      </c>
      <c r="F16" s="173">
        <v>651.31499999999994</v>
      </c>
      <c r="G16" s="173">
        <v>631.79330300758841</v>
      </c>
      <c r="H16" s="173">
        <v>98941.7</v>
      </c>
      <c r="I16" s="173">
        <v>672</v>
      </c>
      <c r="J16" s="173">
        <v>787.5</v>
      </c>
      <c r="K16" s="173">
        <v>721.01214241028288</v>
      </c>
      <c r="L16" s="173">
        <v>33907.200000000004</v>
      </c>
      <c r="M16" s="175">
        <v>609</v>
      </c>
      <c r="N16" s="175">
        <v>712.21500000000003</v>
      </c>
      <c r="O16" s="175">
        <v>641.0790323941286</v>
      </c>
      <c r="P16" s="173">
        <v>13315</v>
      </c>
      <c r="Q16" s="175">
        <v>630</v>
      </c>
      <c r="R16" s="175">
        <v>698.04</v>
      </c>
      <c r="S16" s="175">
        <v>661.97911826279676</v>
      </c>
      <c r="T16" s="173">
        <v>161992.69999999998</v>
      </c>
      <c r="U16" s="173">
        <v>451.5</v>
      </c>
      <c r="V16" s="173">
        <v>546</v>
      </c>
      <c r="W16" s="173">
        <v>489.71662571662586</v>
      </c>
      <c r="X16" s="178">
        <v>6847</v>
      </c>
      <c r="Z16" s="148"/>
      <c r="AA16" s="148"/>
      <c r="AB16" s="148"/>
      <c r="AC16" s="148"/>
      <c r="AD16" s="148"/>
      <c r="AE16" s="148"/>
      <c r="AF16" s="148"/>
      <c r="AG16" s="148"/>
      <c r="AH16" s="176"/>
      <c r="AI16" s="176"/>
      <c r="AJ16" s="176"/>
      <c r="AK16" s="148"/>
      <c r="AL16" s="176"/>
      <c r="AM16" s="176"/>
      <c r="AN16" s="176"/>
      <c r="AO16" s="148"/>
      <c r="AP16" s="148"/>
      <c r="AQ16" s="148"/>
      <c r="AR16" s="148"/>
      <c r="AS16" s="148"/>
      <c r="AT16" s="148"/>
    </row>
    <row r="17" spans="2:46" x14ac:dyDescent="0.15">
      <c r="B17" s="172"/>
      <c r="C17" s="148">
        <v>2</v>
      </c>
      <c r="D17" s="178"/>
      <c r="E17" s="173">
        <v>609</v>
      </c>
      <c r="F17" s="173">
        <v>672</v>
      </c>
      <c r="G17" s="173">
        <v>637.12415877288777</v>
      </c>
      <c r="H17" s="173">
        <v>119052.9</v>
      </c>
      <c r="I17" s="173">
        <v>682.5</v>
      </c>
      <c r="J17" s="173">
        <v>819</v>
      </c>
      <c r="K17" s="173">
        <v>741.25717785059419</v>
      </c>
      <c r="L17" s="173">
        <v>36531.300000000003</v>
      </c>
      <c r="M17" s="175">
        <v>601.23</v>
      </c>
      <c r="N17" s="175">
        <v>643.02</v>
      </c>
      <c r="O17" s="175">
        <v>636.01234555619681</v>
      </c>
      <c r="P17" s="173">
        <v>17542.900000000001</v>
      </c>
      <c r="Q17" s="175">
        <v>630</v>
      </c>
      <c r="R17" s="175">
        <v>703.5</v>
      </c>
      <c r="S17" s="175">
        <v>646.88964310248866</v>
      </c>
      <c r="T17" s="173">
        <v>136762.1</v>
      </c>
      <c r="U17" s="173">
        <v>451.5</v>
      </c>
      <c r="V17" s="173">
        <v>539.49</v>
      </c>
      <c r="W17" s="173">
        <v>485.6163090128756</v>
      </c>
      <c r="X17" s="178">
        <v>11141.9</v>
      </c>
      <c r="Z17" s="148"/>
      <c r="AA17" s="148"/>
      <c r="AB17" s="148"/>
      <c r="AC17" s="148"/>
      <c r="AD17" s="148"/>
      <c r="AE17" s="148"/>
      <c r="AF17" s="148"/>
      <c r="AG17" s="148"/>
      <c r="AH17" s="176"/>
      <c r="AI17" s="176"/>
      <c r="AJ17" s="176"/>
      <c r="AK17" s="148"/>
      <c r="AL17" s="176"/>
      <c r="AM17" s="176"/>
      <c r="AN17" s="176"/>
      <c r="AO17" s="148"/>
      <c r="AP17" s="148"/>
      <c r="AQ17" s="148"/>
      <c r="AR17" s="148"/>
      <c r="AS17" s="148"/>
      <c r="AT17" s="148"/>
    </row>
    <row r="18" spans="2:46" x14ac:dyDescent="0.15">
      <c r="B18" s="172"/>
      <c r="C18" s="148">
        <v>3</v>
      </c>
      <c r="D18" s="178"/>
      <c r="E18" s="173">
        <v>598.5</v>
      </c>
      <c r="F18" s="173">
        <v>672</v>
      </c>
      <c r="G18" s="173">
        <v>634.73847657260626</v>
      </c>
      <c r="H18" s="173">
        <v>105142.70000000001</v>
      </c>
      <c r="I18" s="173">
        <v>693</v>
      </c>
      <c r="J18" s="173">
        <v>819</v>
      </c>
      <c r="K18" s="173">
        <v>763.30220212634185</v>
      </c>
      <c r="L18" s="173">
        <v>26836.400000000001</v>
      </c>
      <c r="M18" s="175">
        <v>597.97500000000002</v>
      </c>
      <c r="N18" s="175">
        <v>664.33500000000004</v>
      </c>
      <c r="O18" s="175">
        <v>635.6937452827093</v>
      </c>
      <c r="P18" s="173">
        <v>20846.8</v>
      </c>
      <c r="Q18" s="175">
        <v>630</v>
      </c>
      <c r="R18" s="175">
        <v>693</v>
      </c>
      <c r="S18" s="175">
        <v>649.63714638435874</v>
      </c>
      <c r="T18" s="173">
        <v>94139.799999999988</v>
      </c>
      <c r="U18" s="173">
        <v>441</v>
      </c>
      <c r="V18" s="173">
        <v>567</v>
      </c>
      <c r="W18" s="173">
        <v>490.94423497607914</v>
      </c>
      <c r="X18" s="178">
        <v>11882.1</v>
      </c>
      <c r="Z18" s="148"/>
      <c r="AA18" s="148"/>
      <c r="AB18" s="148"/>
      <c r="AC18" s="148"/>
      <c r="AD18" s="148"/>
      <c r="AE18" s="148"/>
      <c r="AF18" s="148"/>
      <c r="AG18" s="148"/>
      <c r="AH18" s="176"/>
      <c r="AI18" s="176"/>
      <c r="AJ18" s="176"/>
      <c r="AK18" s="148"/>
      <c r="AL18" s="176"/>
      <c r="AM18" s="176"/>
      <c r="AN18" s="176"/>
      <c r="AO18" s="148"/>
      <c r="AP18" s="148"/>
      <c r="AQ18" s="148"/>
      <c r="AR18" s="148"/>
      <c r="AS18" s="148"/>
      <c r="AT18" s="148"/>
    </row>
    <row r="19" spans="2:46" x14ac:dyDescent="0.15">
      <c r="B19" s="172"/>
      <c r="C19" s="148">
        <v>4</v>
      </c>
      <c r="D19" s="178"/>
      <c r="E19" s="173">
        <v>598.5</v>
      </c>
      <c r="F19" s="173">
        <v>672</v>
      </c>
      <c r="G19" s="173">
        <v>634.15420756298045</v>
      </c>
      <c r="H19" s="173">
        <v>149521.9</v>
      </c>
      <c r="I19" s="173">
        <v>693</v>
      </c>
      <c r="J19" s="173">
        <v>819</v>
      </c>
      <c r="K19" s="173">
        <v>743.51297676604918</v>
      </c>
      <c r="L19" s="173">
        <v>46767.5</v>
      </c>
      <c r="M19" s="175">
        <v>603.75</v>
      </c>
      <c r="N19" s="175">
        <v>661.5</v>
      </c>
      <c r="O19" s="175">
        <v>632.11098619975394</v>
      </c>
      <c r="P19" s="173">
        <v>20238.8</v>
      </c>
      <c r="Q19" s="175">
        <v>630</v>
      </c>
      <c r="R19" s="175">
        <v>682.5</v>
      </c>
      <c r="S19" s="175">
        <v>650.4902424099439</v>
      </c>
      <c r="T19" s="173">
        <v>221577.40000000002</v>
      </c>
      <c r="U19" s="173">
        <v>462</v>
      </c>
      <c r="V19" s="173">
        <v>567</v>
      </c>
      <c r="W19" s="173">
        <v>481.06092478666397</v>
      </c>
      <c r="X19" s="178">
        <v>20286.099999999999</v>
      </c>
      <c r="Z19" s="148"/>
      <c r="AA19" s="148"/>
      <c r="AB19" s="148"/>
      <c r="AC19" s="148"/>
      <c r="AD19" s="148"/>
      <c r="AE19" s="148"/>
      <c r="AF19" s="148"/>
      <c r="AG19" s="148"/>
      <c r="AH19" s="176"/>
      <c r="AI19" s="176"/>
      <c r="AJ19" s="176"/>
      <c r="AK19" s="148"/>
      <c r="AL19" s="176"/>
      <c r="AM19" s="176"/>
      <c r="AN19" s="176"/>
      <c r="AO19" s="148"/>
      <c r="AP19" s="148"/>
      <c r="AQ19" s="148"/>
      <c r="AR19" s="148"/>
      <c r="AS19" s="148"/>
      <c r="AT19" s="148"/>
    </row>
    <row r="20" spans="2:46" x14ac:dyDescent="0.15">
      <c r="B20" s="172"/>
      <c r="C20" s="148">
        <v>5</v>
      </c>
      <c r="D20" s="178"/>
      <c r="E20" s="173">
        <v>588</v>
      </c>
      <c r="F20" s="173">
        <v>672</v>
      </c>
      <c r="G20" s="178">
        <v>635.47514303519188</v>
      </c>
      <c r="H20" s="173">
        <v>133058</v>
      </c>
      <c r="I20" s="173">
        <v>703.5</v>
      </c>
      <c r="J20" s="173">
        <v>840</v>
      </c>
      <c r="K20" s="173">
        <v>755.10514308988604</v>
      </c>
      <c r="L20" s="173">
        <v>33281.1</v>
      </c>
      <c r="M20" s="175">
        <v>603.01499999999999</v>
      </c>
      <c r="N20" s="175">
        <v>664.02</v>
      </c>
      <c r="O20" s="175">
        <v>635.99661475654227</v>
      </c>
      <c r="P20" s="173">
        <v>25353.7</v>
      </c>
      <c r="Q20" s="175">
        <v>630</v>
      </c>
      <c r="R20" s="175">
        <v>682.5</v>
      </c>
      <c r="S20" s="175">
        <v>656.26508918828358</v>
      </c>
      <c r="T20" s="173">
        <v>96792.2</v>
      </c>
      <c r="U20" s="173">
        <v>525</v>
      </c>
      <c r="V20" s="173">
        <v>603.75</v>
      </c>
      <c r="W20" s="173">
        <v>566.9789229369884</v>
      </c>
      <c r="X20" s="178">
        <v>21525.1</v>
      </c>
      <c r="Z20" s="148"/>
      <c r="AA20" s="148"/>
      <c r="AB20" s="148"/>
      <c r="AC20" s="148"/>
      <c r="AD20" s="148"/>
      <c r="AE20" s="148"/>
      <c r="AF20" s="148"/>
      <c r="AG20" s="148"/>
      <c r="AH20" s="176"/>
      <c r="AI20" s="176"/>
      <c r="AJ20" s="176"/>
      <c r="AK20" s="148"/>
      <c r="AL20" s="176"/>
      <c r="AM20" s="176"/>
      <c r="AN20" s="176"/>
      <c r="AO20" s="148"/>
      <c r="AP20" s="148"/>
      <c r="AQ20" s="148"/>
      <c r="AR20" s="148"/>
      <c r="AS20" s="148"/>
      <c r="AT20" s="148"/>
    </row>
    <row r="21" spans="2:46" x14ac:dyDescent="0.15">
      <c r="B21" s="165"/>
      <c r="C21" s="166">
        <v>6</v>
      </c>
      <c r="D21" s="179"/>
      <c r="E21" s="145">
        <v>598.5</v>
      </c>
      <c r="F21" s="145">
        <v>661.5</v>
      </c>
      <c r="G21" s="145">
        <v>633.23927570843205</v>
      </c>
      <c r="H21" s="145">
        <v>117201.9</v>
      </c>
      <c r="I21" s="145">
        <v>693</v>
      </c>
      <c r="J21" s="145">
        <v>840</v>
      </c>
      <c r="K21" s="145">
        <v>746.93668271698596</v>
      </c>
      <c r="L21" s="145">
        <v>31167.7</v>
      </c>
      <c r="M21" s="551">
        <v>588</v>
      </c>
      <c r="N21" s="187">
        <v>672</v>
      </c>
      <c r="O21" s="187">
        <v>634.39674622370308</v>
      </c>
      <c r="P21" s="145">
        <v>22465.1</v>
      </c>
      <c r="Q21" s="551">
        <v>630</v>
      </c>
      <c r="R21" s="187">
        <v>682.5</v>
      </c>
      <c r="S21" s="187">
        <v>654.89630534751905</v>
      </c>
      <c r="T21" s="145">
        <v>109584.5</v>
      </c>
      <c r="U21" s="145">
        <v>504</v>
      </c>
      <c r="V21" s="145">
        <v>603.75</v>
      </c>
      <c r="W21" s="145">
        <v>557.13322896859211</v>
      </c>
      <c r="X21" s="179">
        <v>17787.199999999997</v>
      </c>
      <c r="Z21" s="148"/>
      <c r="AA21" s="148"/>
      <c r="AB21" s="148"/>
      <c r="AC21" s="148"/>
      <c r="AD21" s="148"/>
      <c r="AE21" s="148"/>
      <c r="AF21" s="148"/>
      <c r="AG21" s="148"/>
      <c r="AH21" s="176"/>
      <c r="AI21" s="176"/>
      <c r="AJ21" s="176"/>
      <c r="AK21" s="148"/>
      <c r="AL21" s="176"/>
      <c r="AM21" s="176"/>
      <c r="AN21" s="176"/>
      <c r="AO21" s="148"/>
      <c r="AP21" s="148"/>
      <c r="AQ21" s="148"/>
      <c r="AR21" s="148"/>
      <c r="AS21" s="148"/>
      <c r="AT21" s="148"/>
    </row>
    <row r="22" spans="2:46" x14ac:dyDescent="0.15">
      <c r="B22" s="172" t="s">
        <v>426</v>
      </c>
      <c r="C22" s="148"/>
      <c r="E22" s="172"/>
      <c r="F22" s="173"/>
      <c r="G22" s="148"/>
      <c r="H22" s="173"/>
      <c r="I22" s="172"/>
      <c r="J22" s="172"/>
      <c r="K22" s="173"/>
      <c r="L22" s="173"/>
      <c r="M22" s="172"/>
      <c r="N22" s="173"/>
      <c r="O22" s="148"/>
      <c r="P22" s="173"/>
      <c r="Q22" s="174"/>
      <c r="R22" s="175"/>
      <c r="S22" s="176"/>
      <c r="T22" s="173"/>
      <c r="U22" s="172"/>
      <c r="V22" s="173"/>
      <c r="W22" s="148"/>
      <c r="X22" s="173"/>
      <c r="Z22" s="148"/>
      <c r="AA22" s="148"/>
      <c r="AB22" s="148"/>
      <c r="AC22" s="148"/>
      <c r="AD22" s="148"/>
      <c r="AE22" s="148"/>
      <c r="AF22" s="148"/>
      <c r="AG22" s="148"/>
      <c r="AH22" s="176"/>
      <c r="AI22" s="176"/>
      <c r="AJ22" s="176"/>
      <c r="AK22" s="148"/>
      <c r="AL22" s="176"/>
      <c r="AM22" s="176"/>
      <c r="AN22" s="176"/>
      <c r="AO22" s="148"/>
      <c r="AP22" s="148"/>
      <c r="AQ22" s="148"/>
      <c r="AR22" s="148"/>
      <c r="AS22" s="148"/>
      <c r="AT22" s="148"/>
    </row>
    <row r="23" spans="2:46" x14ac:dyDescent="0.15">
      <c r="B23" s="172"/>
      <c r="C23" s="148"/>
      <c r="E23" s="172"/>
      <c r="F23" s="173"/>
      <c r="G23" s="148"/>
      <c r="H23" s="173"/>
      <c r="I23" s="172"/>
      <c r="J23" s="172"/>
      <c r="K23" s="173"/>
      <c r="L23" s="173"/>
      <c r="M23" s="172"/>
      <c r="N23" s="173"/>
      <c r="O23" s="148"/>
      <c r="P23" s="173"/>
      <c r="Q23" s="174"/>
      <c r="R23" s="175"/>
      <c r="S23" s="176"/>
      <c r="T23" s="173"/>
      <c r="U23" s="172"/>
      <c r="V23" s="173"/>
      <c r="W23" s="148"/>
      <c r="X23" s="173"/>
      <c r="Z23" s="148"/>
      <c r="AA23" s="148"/>
      <c r="AB23" s="148"/>
      <c r="AC23" s="148"/>
      <c r="AD23" s="148"/>
      <c r="AE23" s="148"/>
      <c r="AF23" s="148"/>
      <c r="AG23" s="148"/>
      <c r="AH23" s="176"/>
      <c r="AI23" s="176"/>
      <c r="AJ23" s="176"/>
      <c r="AK23" s="148"/>
      <c r="AL23" s="176"/>
      <c r="AM23" s="176"/>
      <c r="AN23" s="176"/>
      <c r="AO23" s="148"/>
      <c r="AP23" s="148"/>
      <c r="AQ23" s="148"/>
      <c r="AR23" s="148"/>
      <c r="AS23" s="148"/>
      <c r="AT23" s="148"/>
    </row>
    <row r="24" spans="2:46" x14ac:dyDescent="0.15">
      <c r="B24" s="312">
        <v>41061</v>
      </c>
      <c r="C24" s="298"/>
      <c r="D24" s="313">
        <v>41075</v>
      </c>
      <c r="E24" s="245">
        <v>598.5</v>
      </c>
      <c r="F24" s="245">
        <v>661.5</v>
      </c>
      <c r="G24" s="245">
        <v>636.71704536159041</v>
      </c>
      <c r="H24" s="173">
        <v>55712.5</v>
      </c>
      <c r="I24" s="245">
        <v>703.5</v>
      </c>
      <c r="J24" s="245">
        <v>840</v>
      </c>
      <c r="K24" s="245">
        <v>755.92089431803845</v>
      </c>
      <c r="L24" s="173">
        <v>16024.7</v>
      </c>
      <c r="M24" s="245">
        <v>598.5</v>
      </c>
      <c r="N24" s="245">
        <v>661.5</v>
      </c>
      <c r="O24" s="245">
        <v>636.06699868119699</v>
      </c>
      <c r="P24" s="173">
        <v>10519.4</v>
      </c>
      <c r="Q24" s="245">
        <v>630</v>
      </c>
      <c r="R24" s="245">
        <v>682.5</v>
      </c>
      <c r="S24" s="245">
        <v>655.44091121495387</v>
      </c>
      <c r="T24" s="173">
        <v>57113.9</v>
      </c>
      <c r="U24" s="245">
        <v>525</v>
      </c>
      <c r="V24" s="245">
        <v>603.75</v>
      </c>
      <c r="W24" s="245">
        <v>559.63805012828095</v>
      </c>
      <c r="X24" s="173">
        <v>9060.9</v>
      </c>
      <c r="Z24" s="148"/>
      <c r="AA24" s="148"/>
      <c r="AB24" s="148"/>
      <c r="AC24" s="148"/>
      <c r="AD24" s="148"/>
      <c r="AE24" s="148"/>
      <c r="AF24" s="148"/>
      <c r="AG24" s="148"/>
      <c r="AH24" s="176"/>
      <c r="AI24" s="176"/>
      <c r="AJ24" s="176"/>
      <c r="AK24" s="148"/>
      <c r="AL24" s="176"/>
      <c r="AM24" s="176"/>
      <c r="AN24" s="176"/>
      <c r="AO24" s="148"/>
      <c r="AP24" s="148"/>
      <c r="AQ24" s="148"/>
      <c r="AR24" s="148"/>
      <c r="AS24" s="148"/>
      <c r="AT24" s="148"/>
    </row>
    <row r="25" spans="2:46" x14ac:dyDescent="0.15">
      <c r="B25" s="312">
        <v>41078</v>
      </c>
      <c r="C25" s="298"/>
      <c r="D25" s="605">
        <v>41089</v>
      </c>
      <c r="E25" s="174">
        <v>598.5</v>
      </c>
      <c r="F25" s="174">
        <v>661.5</v>
      </c>
      <c r="G25" s="174">
        <v>627.91972678682657</v>
      </c>
      <c r="H25" s="173">
        <v>61489.4</v>
      </c>
      <c r="I25" s="174">
        <v>693</v>
      </c>
      <c r="J25" s="174">
        <v>819</v>
      </c>
      <c r="K25" s="175">
        <v>732.77322820761469</v>
      </c>
      <c r="L25" s="173">
        <v>15143</v>
      </c>
      <c r="M25" s="174">
        <v>588</v>
      </c>
      <c r="N25" s="174">
        <v>672</v>
      </c>
      <c r="O25" s="174">
        <v>628.15274834580293</v>
      </c>
      <c r="P25" s="173">
        <v>11945.7</v>
      </c>
      <c r="Q25" s="174">
        <v>630</v>
      </c>
      <c r="R25" s="175">
        <v>682.5</v>
      </c>
      <c r="S25" s="176">
        <v>654.17331395931649</v>
      </c>
      <c r="T25" s="173">
        <v>52470.6</v>
      </c>
      <c r="U25" s="245">
        <v>504</v>
      </c>
      <c r="V25" s="245">
        <v>589.68000000000006</v>
      </c>
      <c r="W25" s="245">
        <v>554.64477811907705</v>
      </c>
      <c r="X25" s="173">
        <v>8726.2999999999993</v>
      </c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</row>
    <row r="26" spans="2:46" x14ac:dyDescent="0.15">
      <c r="B26" s="602"/>
      <c r="C26" s="302"/>
      <c r="D26" s="327"/>
      <c r="E26" s="258"/>
      <c r="F26" s="258"/>
      <c r="G26" s="258"/>
      <c r="H26" s="187"/>
      <c r="I26" s="258"/>
      <c r="J26" s="258"/>
      <c r="K26" s="258"/>
      <c r="L26" s="551"/>
      <c r="M26" s="258"/>
      <c r="N26" s="258"/>
      <c r="O26" s="258"/>
      <c r="P26" s="187"/>
      <c r="Q26" s="258"/>
      <c r="R26" s="258"/>
      <c r="S26" s="258"/>
      <c r="T26" s="187"/>
      <c r="U26" s="258"/>
      <c r="V26" s="258"/>
      <c r="W26" s="258"/>
      <c r="X26" s="551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</row>
    <row r="27" spans="2:46" ht="10.5" customHeight="1" x14ac:dyDescent="0.15">
      <c r="B27" s="172"/>
      <c r="C27" s="161" t="s">
        <v>88</v>
      </c>
      <c r="D27" s="247"/>
      <c r="E27" s="172" t="s">
        <v>256</v>
      </c>
      <c r="I27" s="172" t="s">
        <v>457</v>
      </c>
      <c r="M27" s="172" t="s">
        <v>458</v>
      </c>
      <c r="N27" s="148"/>
      <c r="O27" s="148"/>
      <c r="P27" s="148"/>
      <c r="Q27" s="172" t="s">
        <v>459</v>
      </c>
      <c r="R27" s="148"/>
      <c r="S27" s="148"/>
      <c r="T27" s="148"/>
      <c r="U27" s="172"/>
      <c r="V27" s="148"/>
      <c r="W27" s="148"/>
      <c r="X27" s="148"/>
      <c r="Z27" s="292"/>
      <c r="AA27" s="292"/>
      <c r="AB27" s="292"/>
      <c r="AC27" s="292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</row>
    <row r="28" spans="2:46" ht="7.5" customHeight="1" x14ac:dyDescent="0.15">
      <c r="B28" s="172"/>
      <c r="C28" s="165"/>
      <c r="D28" s="179"/>
      <c r="E28" s="172"/>
      <c r="F28" s="148"/>
      <c r="G28" s="148"/>
      <c r="H28" s="148"/>
      <c r="I28" s="323"/>
      <c r="J28" s="324"/>
      <c r="K28" s="324"/>
      <c r="L28" s="324"/>
      <c r="M28" s="323"/>
      <c r="N28" s="324"/>
      <c r="O28" s="324"/>
      <c r="P28" s="324"/>
      <c r="Q28" s="323"/>
      <c r="R28" s="324"/>
      <c r="S28" s="324"/>
      <c r="T28" s="324"/>
      <c r="U28" s="172"/>
      <c r="V28" s="148"/>
      <c r="W28" s="148"/>
      <c r="X28" s="148"/>
      <c r="Z28" s="170"/>
      <c r="AA28" s="170"/>
      <c r="AB28" s="170"/>
      <c r="AC28" s="170"/>
      <c r="AD28" s="148"/>
    </row>
    <row r="29" spans="2:46" ht="13.5" x14ac:dyDescent="0.15">
      <c r="B29" s="518" t="s">
        <v>320</v>
      </c>
      <c r="C29" s="519"/>
      <c r="D29" s="520"/>
      <c r="E29" s="151" t="s">
        <v>95</v>
      </c>
      <c r="F29" s="311" t="s">
        <v>96</v>
      </c>
      <c r="G29" s="291" t="s">
        <v>97</v>
      </c>
      <c r="H29" s="311" t="s">
        <v>98</v>
      </c>
      <c r="I29" s="151" t="s">
        <v>95</v>
      </c>
      <c r="J29" s="311" t="s">
        <v>96</v>
      </c>
      <c r="K29" s="291" t="s">
        <v>97</v>
      </c>
      <c r="L29" s="311" t="s">
        <v>98</v>
      </c>
      <c r="M29" s="151" t="s">
        <v>95</v>
      </c>
      <c r="N29" s="311" t="s">
        <v>96</v>
      </c>
      <c r="O29" s="291" t="s">
        <v>97</v>
      </c>
      <c r="P29" s="311" t="s">
        <v>98</v>
      </c>
      <c r="Q29" s="151" t="s">
        <v>95</v>
      </c>
      <c r="R29" s="311" t="s">
        <v>96</v>
      </c>
      <c r="S29" s="291" t="s">
        <v>97</v>
      </c>
      <c r="T29" s="311" t="s">
        <v>98</v>
      </c>
      <c r="U29" s="172"/>
      <c r="V29" s="148"/>
      <c r="W29" s="148"/>
      <c r="X29" s="148"/>
      <c r="Y29" s="148"/>
      <c r="Z29" s="170"/>
      <c r="AA29" s="170"/>
      <c r="AB29" s="170"/>
      <c r="AC29" s="170"/>
      <c r="AD29" s="148"/>
    </row>
    <row r="30" spans="2:46" ht="13.5" x14ac:dyDescent="0.15">
      <c r="B30" s="165"/>
      <c r="C30" s="166"/>
      <c r="D30" s="166"/>
      <c r="E30" s="165"/>
      <c r="F30" s="145"/>
      <c r="G30" s="166" t="s">
        <v>99</v>
      </c>
      <c r="H30" s="145"/>
      <c r="I30" s="165"/>
      <c r="J30" s="145"/>
      <c r="K30" s="166" t="s">
        <v>99</v>
      </c>
      <c r="L30" s="145"/>
      <c r="M30" s="165"/>
      <c r="N30" s="145"/>
      <c r="O30" s="166" t="s">
        <v>99</v>
      </c>
      <c r="P30" s="145"/>
      <c r="Q30" s="165"/>
      <c r="R30" s="145"/>
      <c r="S30" s="166" t="s">
        <v>99</v>
      </c>
      <c r="T30" s="145"/>
      <c r="U30" s="172"/>
      <c r="V30" s="148"/>
      <c r="W30" s="148"/>
      <c r="X30" s="148"/>
      <c r="Y30" s="148"/>
      <c r="Z30" s="170"/>
      <c r="AA30" s="170"/>
      <c r="AB30" s="170"/>
      <c r="AC30" s="170"/>
      <c r="AD30" s="148"/>
    </row>
    <row r="31" spans="2:46" ht="13.5" x14ac:dyDescent="0.15">
      <c r="B31" s="151" t="s">
        <v>0</v>
      </c>
      <c r="C31" s="148">
        <v>21</v>
      </c>
      <c r="D31" s="291" t="s">
        <v>1</v>
      </c>
      <c r="E31" s="172">
        <v>515</v>
      </c>
      <c r="F31" s="173">
        <v>683</v>
      </c>
      <c r="G31" s="148">
        <v>618</v>
      </c>
      <c r="H31" s="173">
        <v>215197</v>
      </c>
      <c r="I31" s="172">
        <v>504</v>
      </c>
      <c r="J31" s="173">
        <v>683</v>
      </c>
      <c r="K31" s="148">
        <v>601</v>
      </c>
      <c r="L31" s="173">
        <v>152919</v>
      </c>
      <c r="M31" s="172">
        <v>557</v>
      </c>
      <c r="N31" s="173">
        <v>693</v>
      </c>
      <c r="O31" s="148">
        <v>612</v>
      </c>
      <c r="P31" s="173">
        <v>386236</v>
      </c>
      <c r="Q31" s="172">
        <v>730</v>
      </c>
      <c r="R31" s="173">
        <v>893</v>
      </c>
      <c r="S31" s="148">
        <v>804</v>
      </c>
      <c r="T31" s="173">
        <v>11956</v>
      </c>
      <c r="U31" s="172"/>
      <c r="V31" s="148"/>
      <c r="W31" s="148"/>
      <c r="X31" s="148"/>
      <c r="Y31" s="148"/>
      <c r="Z31" s="170"/>
      <c r="AA31" s="170"/>
      <c r="AB31" s="170"/>
      <c r="AC31" s="170"/>
      <c r="AD31" s="148"/>
    </row>
    <row r="32" spans="2:46" x14ac:dyDescent="0.15">
      <c r="B32" s="172"/>
      <c r="C32" s="148">
        <v>22</v>
      </c>
      <c r="D32" s="178"/>
      <c r="E32" s="173">
        <v>494</v>
      </c>
      <c r="F32" s="173">
        <v>683</v>
      </c>
      <c r="G32" s="173">
        <v>547</v>
      </c>
      <c r="H32" s="173">
        <v>128691</v>
      </c>
      <c r="I32" s="173">
        <v>504</v>
      </c>
      <c r="J32" s="173">
        <v>662</v>
      </c>
      <c r="K32" s="173">
        <v>579</v>
      </c>
      <c r="L32" s="173">
        <v>121502</v>
      </c>
      <c r="M32" s="173">
        <v>494</v>
      </c>
      <c r="N32" s="173">
        <v>704</v>
      </c>
      <c r="O32" s="173">
        <v>552</v>
      </c>
      <c r="P32" s="173">
        <v>328081</v>
      </c>
      <c r="Q32" s="173">
        <v>714</v>
      </c>
      <c r="R32" s="173">
        <v>840</v>
      </c>
      <c r="S32" s="173">
        <v>779</v>
      </c>
      <c r="T32" s="178">
        <v>13024</v>
      </c>
      <c r="U32" s="172"/>
      <c r="V32" s="148"/>
      <c r="W32" s="148"/>
      <c r="X32" s="148"/>
      <c r="Y32" s="148"/>
      <c r="Z32" s="148"/>
      <c r="AA32" s="148"/>
      <c r="AB32" s="148"/>
      <c r="AC32" s="148"/>
      <c r="AD32" s="148"/>
    </row>
    <row r="33" spans="2:39" ht="13.5" x14ac:dyDescent="0.15">
      <c r="B33" s="165"/>
      <c r="C33" s="166">
        <v>23</v>
      </c>
      <c r="D33" s="179"/>
      <c r="E33" s="180">
        <v>493.5</v>
      </c>
      <c r="F33" s="180">
        <v>651</v>
      </c>
      <c r="G33" s="180">
        <v>563.66786673925651</v>
      </c>
      <c r="H33" s="180">
        <v>13503.199999999997</v>
      </c>
      <c r="I33" s="180">
        <v>451.5</v>
      </c>
      <c r="J33" s="180">
        <v>661.5</v>
      </c>
      <c r="K33" s="180">
        <v>515.92208980404041</v>
      </c>
      <c r="L33" s="180">
        <v>160397.00000000003</v>
      </c>
      <c r="M33" s="180">
        <v>488.25</v>
      </c>
      <c r="N33" s="180">
        <v>682.5</v>
      </c>
      <c r="O33" s="180">
        <v>543.87907826114667</v>
      </c>
      <c r="P33" s="180">
        <v>365131.7</v>
      </c>
      <c r="Q33" s="180">
        <v>714</v>
      </c>
      <c r="R33" s="180">
        <v>840</v>
      </c>
      <c r="S33" s="180">
        <v>750.67875343002731</v>
      </c>
      <c r="T33" s="181">
        <v>11729.3</v>
      </c>
      <c r="U33" s="148"/>
      <c r="V33" s="148"/>
      <c r="W33" s="148"/>
      <c r="X33" s="148"/>
      <c r="Y33" s="148"/>
      <c r="Z33" s="292"/>
      <c r="AA33" s="170"/>
      <c r="AB33" s="170"/>
      <c r="AC33" s="170"/>
      <c r="AD33" s="170"/>
      <c r="AE33" s="148"/>
      <c r="AF33" s="148"/>
      <c r="AG33" s="148"/>
      <c r="AH33" s="148"/>
      <c r="AI33" s="148"/>
      <c r="AJ33" s="148"/>
      <c r="AK33" s="148"/>
      <c r="AL33" s="148"/>
      <c r="AM33" s="148"/>
    </row>
    <row r="34" spans="2:39" x14ac:dyDescent="0.15">
      <c r="B34" s="172" t="s">
        <v>376</v>
      </c>
      <c r="C34" s="148">
        <v>10</v>
      </c>
      <c r="D34" s="178" t="s">
        <v>408</v>
      </c>
      <c r="E34" s="175">
        <v>493.5</v>
      </c>
      <c r="F34" s="175">
        <v>619.5</v>
      </c>
      <c r="G34" s="565">
        <v>557.12346125995668</v>
      </c>
      <c r="H34" s="173">
        <v>675.5</v>
      </c>
      <c r="I34" s="173">
        <v>472.5</v>
      </c>
      <c r="J34" s="173">
        <v>567</v>
      </c>
      <c r="K34" s="173">
        <v>508.02310218420632</v>
      </c>
      <c r="L34" s="173">
        <v>15346.1</v>
      </c>
      <c r="M34" s="173">
        <v>514.5</v>
      </c>
      <c r="N34" s="173">
        <v>645.75</v>
      </c>
      <c r="O34" s="173">
        <v>541.9449427080209</v>
      </c>
      <c r="P34" s="173">
        <v>31845.8</v>
      </c>
      <c r="Q34" s="173">
        <v>724.5</v>
      </c>
      <c r="R34" s="173">
        <v>787.5</v>
      </c>
      <c r="S34" s="173">
        <v>750.18795860771399</v>
      </c>
      <c r="T34" s="178">
        <v>1012.1</v>
      </c>
      <c r="U34" s="148"/>
      <c r="V34" s="148"/>
      <c r="W34" s="176"/>
      <c r="X34" s="148"/>
      <c r="Y34" s="176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</row>
    <row r="35" spans="2:39" x14ac:dyDescent="0.15">
      <c r="B35" s="172"/>
      <c r="C35" s="148">
        <v>11</v>
      </c>
      <c r="D35" s="178"/>
      <c r="E35" s="175">
        <v>493.5</v>
      </c>
      <c r="F35" s="175">
        <v>619.5</v>
      </c>
      <c r="G35" s="175">
        <v>566.94964833759593</v>
      </c>
      <c r="H35" s="173">
        <v>727.5</v>
      </c>
      <c r="I35" s="173">
        <v>462</v>
      </c>
      <c r="J35" s="173">
        <v>567</v>
      </c>
      <c r="K35" s="173">
        <v>503.8142819429778</v>
      </c>
      <c r="L35" s="173">
        <v>11349.6</v>
      </c>
      <c r="M35" s="173">
        <v>498.75</v>
      </c>
      <c r="N35" s="173">
        <v>640.5</v>
      </c>
      <c r="O35" s="173">
        <v>557.72646310432572</v>
      </c>
      <c r="P35" s="173">
        <v>20324.599999999999</v>
      </c>
      <c r="Q35" s="173">
        <v>714</v>
      </c>
      <c r="R35" s="173">
        <v>787.5</v>
      </c>
      <c r="S35" s="173">
        <v>746.91919889502765</v>
      </c>
      <c r="T35" s="178">
        <v>735.2</v>
      </c>
      <c r="U35" s="148"/>
      <c r="V35" s="148"/>
      <c r="W35" s="176"/>
      <c r="X35" s="148"/>
      <c r="Y35" s="176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</row>
    <row r="36" spans="2:39" x14ac:dyDescent="0.15">
      <c r="B36" s="172"/>
      <c r="C36" s="148">
        <v>12</v>
      </c>
      <c r="D36" s="178"/>
      <c r="E36" s="565">
        <v>493.5</v>
      </c>
      <c r="F36" s="175">
        <v>619.5</v>
      </c>
      <c r="G36" s="175">
        <v>557.82233883058461</v>
      </c>
      <c r="H36" s="173">
        <v>871.1</v>
      </c>
      <c r="I36" s="173">
        <v>451.5</v>
      </c>
      <c r="J36" s="173">
        <v>556.5</v>
      </c>
      <c r="K36" s="173">
        <v>478.92546002702977</v>
      </c>
      <c r="L36" s="173">
        <v>10051.6</v>
      </c>
      <c r="M36" s="173">
        <v>514.5</v>
      </c>
      <c r="N36" s="173">
        <v>635.25</v>
      </c>
      <c r="O36" s="173">
        <v>552.4802685109845</v>
      </c>
      <c r="P36" s="173">
        <v>35833</v>
      </c>
      <c r="Q36" s="173">
        <v>714</v>
      </c>
      <c r="R36" s="173">
        <v>787.5</v>
      </c>
      <c r="S36" s="173">
        <v>751.36596736596755</v>
      </c>
      <c r="T36" s="178">
        <v>626.5</v>
      </c>
      <c r="U36" s="148"/>
      <c r="V36" s="148"/>
      <c r="W36" s="176"/>
      <c r="X36" s="148"/>
      <c r="Y36" s="159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</row>
    <row r="37" spans="2:39" x14ac:dyDescent="0.15">
      <c r="B37" s="172" t="s">
        <v>378</v>
      </c>
      <c r="C37" s="148">
        <v>1</v>
      </c>
      <c r="D37" s="178" t="s">
        <v>408</v>
      </c>
      <c r="E37" s="245">
        <v>0</v>
      </c>
      <c r="F37" s="245">
        <v>0</v>
      </c>
      <c r="G37" s="245">
        <v>0</v>
      </c>
      <c r="H37" s="173">
        <v>215.79999999999998</v>
      </c>
      <c r="I37" s="173">
        <v>448.245</v>
      </c>
      <c r="J37" s="173">
        <v>556.5</v>
      </c>
      <c r="K37" s="173">
        <v>480.78121178651725</v>
      </c>
      <c r="L37" s="173">
        <v>10286.299999999999</v>
      </c>
      <c r="M37" s="173">
        <v>493.5</v>
      </c>
      <c r="N37" s="173">
        <v>579.91499999999996</v>
      </c>
      <c r="O37" s="173">
        <v>518.56051446577987</v>
      </c>
      <c r="P37" s="173">
        <v>32627.3</v>
      </c>
      <c r="Q37" s="173">
        <v>714</v>
      </c>
      <c r="R37" s="173">
        <v>787.5</v>
      </c>
      <c r="S37" s="173">
        <v>747.95204569606801</v>
      </c>
      <c r="T37" s="178">
        <v>661.6</v>
      </c>
      <c r="U37" s="148"/>
      <c r="V37" s="148"/>
      <c r="W37" s="176"/>
      <c r="X37" s="148"/>
      <c r="Y37" s="176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</row>
    <row r="38" spans="2:39" x14ac:dyDescent="0.15">
      <c r="B38" s="172"/>
      <c r="C38" s="148">
        <v>2</v>
      </c>
      <c r="D38" s="178"/>
      <c r="E38" s="245">
        <v>472.5</v>
      </c>
      <c r="F38" s="245">
        <v>546</v>
      </c>
      <c r="G38" s="245">
        <v>498.42406173272531</v>
      </c>
      <c r="H38" s="173">
        <v>469.7</v>
      </c>
      <c r="I38" s="173">
        <v>441</v>
      </c>
      <c r="J38" s="173">
        <v>525</v>
      </c>
      <c r="K38" s="173">
        <v>473.64603258518764</v>
      </c>
      <c r="L38" s="173">
        <v>12900.9</v>
      </c>
      <c r="M38" s="173">
        <v>488.25</v>
      </c>
      <c r="N38" s="173">
        <v>598.5</v>
      </c>
      <c r="O38" s="173">
        <v>502.9654537846875</v>
      </c>
      <c r="P38" s="173">
        <v>32298</v>
      </c>
      <c r="Q38" s="173">
        <v>714</v>
      </c>
      <c r="R38" s="173">
        <v>808.5</v>
      </c>
      <c r="S38" s="173">
        <v>755.37731755424068</v>
      </c>
      <c r="T38" s="178">
        <v>803.90000000000009</v>
      </c>
      <c r="U38" s="148"/>
      <c r="V38" s="148"/>
      <c r="W38" s="176"/>
      <c r="X38" s="176"/>
      <c r="Y38" s="176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</row>
    <row r="39" spans="2:39" x14ac:dyDescent="0.15">
      <c r="B39" s="172"/>
      <c r="C39" s="148">
        <v>3</v>
      </c>
      <c r="D39" s="178"/>
      <c r="E39" s="245">
        <v>0</v>
      </c>
      <c r="F39" s="245">
        <v>0</v>
      </c>
      <c r="G39" s="245">
        <v>0</v>
      </c>
      <c r="H39" s="173">
        <v>614.4</v>
      </c>
      <c r="I39" s="173">
        <v>441</v>
      </c>
      <c r="J39" s="173">
        <v>546</v>
      </c>
      <c r="K39" s="173">
        <v>498.14010795587893</v>
      </c>
      <c r="L39" s="173">
        <v>11517.699999999999</v>
      </c>
      <c r="M39" s="173">
        <v>493.5</v>
      </c>
      <c r="N39" s="173">
        <v>588</v>
      </c>
      <c r="O39" s="173">
        <v>516.21018589351274</v>
      </c>
      <c r="P39" s="173">
        <v>43499.3</v>
      </c>
      <c r="Q39" s="173">
        <v>714</v>
      </c>
      <c r="R39" s="173">
        <v>808.5</v>
      </c>
      <c r="S39" s="173">
        <v>761.51375312571031</v>
      </c>
      <c r="T39" s="178">
        <v>559.90000000000009</v>
      </c>
      <c r="U39" s="148"/>
      <c r="V39" s="148"/>
      <c r="W39" s="176"/>
      <c r="X39" s="176"/>
      <c r="Y39" s="176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</row>
    <row r="40" spans="2:39" x14ac:dyDescent="0.15">
      <c r="B40" s="172"/>
      <c r="C40" s="148">
        <v>4</v>
      </c>
      <c r="D40" s="178"/>
      <c r="E40" s="245">
        <v>535.5</v>
      </c>
      <c r="F40" s="245">
        <v>614.25</v>
      </c>
      <c r="G40" s="245">
        <v>596.66447368421052</v>
      </c>
      <c r="H40" s="173">
        <v>19328.2</v>
      </c>
      <c r="I40" s="173">
        <v>441</v>
      </c>
      <c r="J40" s="173">
        <v>682.5</v>
      </c>
      <c r="K40" s="173">
        <v>486.765715188081</v>
      </c>
      <c r="L40" s="173">
        <v>35062.199999999997</v>
      </c>
      <c r="M40" s="173">
        <v>525</v>
      </c>
      <c r="N40" s="173">
        <v>630</v>
      </c>
      <c r="O40" s="173">
        <v>541.12402630631323</v>
      </c>
      <c r="P40" s="173">
        <v>68639.600000000006</v>
      </c>
      <c r="Q40" s="173">
        <v>724.5</v>
      </c>
      <c r="R40" s="173">
        <v>819</v>
      </c>
      <c r="S40" s="173">
        <v>771.4643164230439</v>
      </c>
      <c r="T40" s="173">
        <v>982.3</v>
      </c>
      <c r="U40" s="148"/>
      <c r="V40" s="148"/>
      <c r="W40" s="176"/>
      <c r="X40" s="176"/>
      <c r="Y40" s="176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</row>
    <row r="41" spans="2:39" x14ac:dyDescent="0.15">
      <c r="B41" s="172"/>
      <c r="C41" s="148">
        <v>5</v>
      </c>
      <c r="D41" s="178"/>
      <c r="E41" s="245">
        <v>577.5</v>
      </c>
      <c r="F41" s="245">
        <v>672</v>
      </c>
      <c r="G41" s="245">
        <v>619.53262558259974</v>
      </c>
      <c r="H41" s="173">
        <v>15086.400000000001</v>
      </c>
      <c r="I41" s="173">
        <v>546</v>
      </c>
      <c r="J41" s="173">
        <v>630</v>
      </c>
      <c r="K41" s="173">
        <v>595.87432536622987</v>
      </c>
      <c r="L41" s="173">
        <v>16057.4</v>
      </c>
      <c r="M41" s="173">
        <v>609</v>
      </c>
      <c r="N41" s="173">
        <v>682.5</v>
      </c>
      <c r="O41" s="173">
        <v>640.18599383523258</v>
      </c>
      <c r="P41" s="173">
        <v>42189.599999999999</v>
      </c>
      <c r="Q41" s="173">
        <v>735</v>
      </c>
      <c r="R41" s="173">
        <v>840</v>
      </c>
      <c r="S41" s="173">
        <v>784.88394467829221</v>
      </c>
      <c r="T41" s="178">
        <v>638.9</v>
      </c>
      <c r="U41" s="148"/>
      <c r="V41" s="148"/>
      <c r="W41" s="176"/>
      <c r="X41" s="176"/>
      <c r="Y41" s="176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</row>
    <row r="42" spans="2:39" x14ac:dyDescent="0.15">
      <c r="B42" s="165"/>
      <c r="C42" s="166">
        <v>6</v>
      </c>
      <c r="D42" s="179"/>
      <c r="E42" s="258">
        <v>525</v>
      </c>
      <c r="F42" s="258">
        <v>661.5</v>
      </c>
      <c r="G42" s="258">
        <v>601.07959682345745</v>
      </c>
      <c r="H42" s="145">
        <v>15189</v>
      </c>
      <c r="I42" s="145">
        <v>535.5</v>
      </c>
      <c r="J42" s="145">
        <v>609</v>
      </c>
      <c r="K42" s="145">
        <v>574.92649723070554</v>
      </c>
      <c r="L42" s="145">
        <v>11021.6</v>
      </c>
      <c r="M42" s="145">
        <v>601.125</v>
      </c>
      <c r="N42" s="145">
        <v>661.5</v>
      </c>
      <c r="O42" s="145">
        <v>631.92198321198782</v>
      </c>
      <c r="P42" s="145">
        <v>46301.8</v>
      </c>
      <c r="Q42" s="145">
        <v>703.5</v>
      </c>
      <c r="R42" s="145">
        <v>819</v>
      </c>
      <c r="S42" s="145">
        <v>779.50465800441293</v>
      </c>
      <c r="T42" s="179">
        <v>517.9</v>
      </c>
      <c r="U42" s="148"/>
      <c r="V42" s="148"/>
      <c r="W42" s="176"/>
      <c r="X42" s="176"/>
      <c r="Y42" s="176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</row>
    <row r="43" spans="2:39" ht="11.25" customHeight="1" x14ac:dyDescent="0.15">
      <c r="B43" s="172" t="s">
        <v>460</v>
      </c>
      <c r="C43" s="148"/>
      <c r="E43" s="174"/>
      <c r="F43" s="175"/>
      <c r="G43" s="176"/>
      <c r="H43" s="173"/>
      <c r="I43" s="172"/>
      <c r="J43" s="172"/>
      <c r="K43" s="173"/>
      <c r="L43" s="173"/>
      <c r="M43" s="172"/>
      <c r="N43" s="173"/>
      <c r="O43" s="148"/>
      <c r="P43" s="173"/>
      <c r="Q43" s="172"/>
      <c r="R43" s="173"/>
      <c r="S43" s="148"/>
      <c r="T43" s="173"/>
      <c r="U43" s="172"/>
      <c r="V43" s="148"/>
      <c r="W43" s="176"/>
      <c r="X43" s="176"/>
      <c r="Y43" s="176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</row>
    <row r="44" spans="2:39" x14ac:dyDescent="0.15">
      <c r="B44" s="172"/>
      <c r="C44" s="148"/>
      <c r="E44" s="174"/>
      <c r="F44" s="175"/>
      <c r="G44" s="176"/>
      <c r="H44" s="173"/>
      <c r="I44" s="172"/>
      <c r="J44" s="172"/>
      <c r="K44" s="173"/>
      <c r="L44" s="173"/>
      <c r="M44" s="172"/>
      <c r="N44" s="173"/>
      <c r="O44" s="148"/>
      <c r="P44" s="173"/>
      <c r="Q44" s="172"/>
      <c r="R44" s="173"/>
      <c r="S44" s="148"/>
      <c r="T44" s="173"/>
      <c r="U44" s="172"/>
      <c r="V44" s="148"/>
      <c r="W44" s="176"/>
      <c r="X44" s="176"/>
      <c r="Y44" s="176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</row>
    <row r="45" spans="2:39" x14ac:dyDescent="0.15">
      <c r="B45" s="312">
        <v>41061</v>
      </c>
      <c r="C45" s="298"/>
      <c r="D45" s="313">
        <v>41075</v>
      </c>
      <c r="E45" s="245">
        <v>556.5</v>
      </c>
      <c r="F45" s="245">
        <v>661.5</v>
      </c>
      <c r="G45" s="245">
        <v>602.31027582887953</v>
      </c>
      <c r="H45" s="245">
        <v>10987.1</v>
      </c>
      <c r="I45" s="245">
        <v>556.5</v>
      </c>
      <c r="J45" s="245">
        <v>609</v>
      </c>
      <c r="K45" s="245">
        <v>586.37480478917212</v>
      </c>
      <c r="L45" s="173">
        <v>5704.5</v>
      </c>
      <c r="M45" s="245">
        <v>609</v>
      </c>
      <c r="N45" s="245">
        <v>661.5</v>
      </c>
      <c r="O45" s="245">
        <v>632.83988956849339</v>
      </c>
      <c r="P45" s="173">
        <v>27664.3</v>
      </c>
      <c r="Q45" s="245">
        <v>724.5</v>
      </c>
      <c r="R45" s="245">
        <v>819</v>
      </c>
      <c r="S45" s="245">
        <v>784.58087041247165</v>
      </c>
      <c r="T45" s="173">
        <v>397.9</v>
      </c>
      <c r="U45" s="172"/>
      <c r="V45" s="148"/>
      <c r="W45" s="176"/>
      <c r="X45" s="176"/>
      <c r="Y45" s="176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</row>
    <row r="46" spans="2:39" ht="15" customHeight="1" x14ac:dyDescent="0.15">
      <c r="B46" s="312">
        <v>41078</v>
      </c>
      <c r="C46" s="298"/>
      <c r="D46" s="605">
        <v>41089</v>
      </c>
      <c r="E46" s="245">
        <v>525</v>
      </c>
      <c r="F46" s="245">
        <v>651</v>
      </c>
      <c r="G46" s="245">
        <v>598.3520545638263</v>
      </c>
      <c r="H46" s="174">
        <v>4201.8999999999996</v>
      </c>
      <c r="I46" s="174">
        <v>535.5</v>
      </c>
      <c r="J46" s="174">
        <v>609</v>
      </c>
      <c r="K46" s="175">
        <v>570.05953083505472</v>
      </c>
      <c r="L46" s="173">
        <v>5317.1</v>
      </c>
      <c r="M46" s="174">
        <v>601.125</v>
      </c>
      <c r="N46" s="174">
        <v>661.5</v>
      </c>
      <c r="O46" s="174">
        <v>630.04423006916636</v>
      </c>
      <c r="P46" s="173">
        <v>18637.5</v>
      </c>
      <c r="Q46" s="174">
        <v>703.5</v>
      </c>
      <c r="R46" s="174">
        <v>808.5</v>
      </c>
      <c r="S46" s="174">
        <v>763.875</v>
      </c>
      <c r="T46" s="173">
        <v>120</v>
      </c>
      <c r="U46" s="172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</row>
    <row r="47" spans="2:39" ht="12.75" customHeight="1" x14ac:dyDescent="0.15">
      <c r="B47" s="602"/>
      <c r="C47" s="302"/>
      <c r="D47" s="327"/>
      <c r="E47" s="258"/>
      <c r="F47" s="258"/>
      <c r="G47" s="258"/>
      <c r="H47" s="258"/>
      <c r="I47" s="258"/>
      <c r="J47" s="258"/>
      <c r="K47" s="258"/>
      <c r="L47" s="187"/>
      <c r="M47" s="258"/>
      <c r="N47" s="258"/>
      <c r="O47" s="258"/>
      <c r="P47" s="187"/>
      <c r="Q47" s="258"/>
      <c r="R47" s="258"/>
      <c r="S47" s="258"/>
      <c r="T47" s="551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</row>
    <row r="48" spans="2:39" ht="12.75" customHeight="1" x14ac:dyDescent="0.15">
      <c r="B48" s="150" t="s">
        <v>461</v>
      </c>
      <c r="C48" s="149" t="s">
        <v>253</v>
      </c>
    </row>
    <row r="49" spans="2:24" ht="12.75" customHeight="1" x14ac:dyDescent="0.15">
      <c r="B49" s="188" t="s">
        <v>111</v>
      </c>
      <c r="C49" s="149" t="s">
        <v>462</v>
      </c>
    </row>
    <row r="50" spans="2:24" ht="12.75" customHeight="1" x14ac:dyDescent="0.15">
      <c r="B50" s="188" t="s">
        <v>463</v>
      </c>
      <c r="C50" s="149" t="s">
        <v>113</v>
      </c>
    </row>
    <row r="52" spans="2:24" x14ac:dyDescent="0.15"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</row>
    <row r="56" spans="2:24" x14ac:dyDescent="0.15"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6"/>
  <sheetViews>
    <sheetView zoomScale="75" zoomScaleNormal="75" workbookViewId="0"/>
  </sheetViews>
  <sheetFormatPr defaultColWidth="7.5" defaultRowHeight="12" x14ac:dyDescent="0.15"/>
  <cols>
    <col min="1" max="1" width="1" style="190" customWidth="1"/>
    <col min="2" max="2" width="5.625" style="190" customWidth="1"/>
    <col min="3" max="3" width="3.5" style="190" customWidth="1"/>
    <col min="4" max="4" width="5.25" style="190" customWidth="1"/>
    <col min="5" max="5" width="5.5" style="190" customWidth="1"/>
    <col min="6" max="7" width="5.875" style="190" customWidth="1"/>
    <col min="8" max="8" width="8.125" style="190" customWidth="1"/>
    <col min="9" max="9" width="5.375" style="190" customWidth="1"/>
    <col min="10" max="11" width="5.875" style="190" customWidth="1"/>
    <col min="12" max="12" width="8.125" style="190" customWidth="1"/>
    <col min="13" max="13" width="5.75" style="190" customWidth="1"/>
    <col min="14" max="15" width="5.875" style="190" customWidth="1"/>
    <col min="16" max="16" width="8.125" style="190" customWidth="1"/>
    <col min="17" max="17" width="5.375" style="190" customWidth="1"/>
    <col min="18" max="19" width="5.875" style="190" customWidth="1"/>
    <col min="20" max="20" width="8.125" style="190" customWidth="1"/>
    <col min="21" max="21" width="5.75" style="190" customWidth="1"/>
    <col min="22" max="23" width="5.875" style="190" customWidth="1"/>
    <col min="24" max="24" width="8.125" style="190" customWidth="1"/>
    <col min="25" max="16384" width="7.5" style="190"/>
  </cols>
  <sheetData>
    <row r="1" spans="2:32" ht="14.25" x14ac:dyDescent="0.15">
      <c r="B1" s="637" t="s">
        <v>464</v>
      </c>
      <c r="F1" s="210"/>
    </row>
    <row r="2" spans="2:32" x14ac:dyDescent="0.15">
      <c r="B2" s="190" t="s">
        <v>465</v>
      </c>
    </row>
    <row r="3" spans="2:32" x14ac:dyDescent="0.15">
      <c r="B3" s="190" t="s">
        <v>370</v>
      </c>
    </row>
    <row r="4" spans="2:32" x14ac:dyDescent="0.15">
      <c r="X4" s="191" t="s">
        <v>87</v>
      </c>
      <c r="Z4" s="189"/>
      <c r="AA4" s="189"/>
    </row>
    <row r="5" spans="2:32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Z5" s="189"/>
      <c r="AA5" s="189"/>
    </row>
    <row r="6" spans="2:32" ht="13.5" x14ac:dyDescent="0.15">
      <c r="B6" s="193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128</v>
      </c>
      <c r="R6" s="214"/>
      <c r="S6" s="214"/>
      <c r="T6" s="215"/>
      <c r="U6" s="233" t="s">
        <v>136</v>
      </c>
      <c r="V6" s="234"/>
      <c r="W6" s="234"/>
      <c r="X6" s="235"/>
      <c r="Z6" s="170"/>
      <c r="AA6" s="170"/>
      <c r="AB6" s="170"/>
      <c r="AC6" s="170"/>
      <c r="AD6" s="170"/>
      <c r="AE6" s="170"/>
      <c r="AF6" s="189"/>
    </row>
    <row r="7" spans="2:32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  <c r="AF7" s="189"/>
    </row>
    <row r="8" spans="2:32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  <c r="AF8" s="189"/>
    </row>
    <row r="9" spans="2:32" ht="14.1" customHeight="1" x14ac:dyDescent="0.15">
      <c r="B9" s="210"/>
      <c r="C9" s="201"/>
      <c r="D9" s="253"/>
      <c r="E9" s="210"/>
      <c r="F9" s="211"/>
      <c r="G9" s="189"/>
      <c r="H9" s="211"/>
      <c r="I9" s="210"/>
      <c r="J9" s="211"/>
      <c r="K9" s="189"/>
      <c r="L9" s="211"/>
      <c r="M9" s="210"/>
      <c r="N9" s="211"/>
      <c r="O9" s="189"/>
      <c r="P9" s="211"/>
      <c r="Q9" s="210"/>
      <c r="R9" s="211"/>
      <c r="S9" s="189"/>
      <c r="T9" s="211"/>
      <c r="U9" s="210"/>
      <c r="V9" s="211"/>
      <c r="W9" s="189"/>
      <c r="X9" s="211"/>
      <c r="Z9" s="170"/>
      <c r="AA9" s="170"/>
      <c r="AB9" s="170"/>
      <c r="AC9" s="170"/>
      <c r="AD9" s="170"/>
      <c r="AE9" s="170"/>
      <c r="AF9" s="189"/>
    </row>
    <row r="10" spans="2:32" ht="14.1" customHeight="1" x14ac:dyDescent="0.15">
      <c r="B10" s="210"/>
      <c r="C10" s="201"/>
      <c r="E10" s="210"/>
      <c r="F10" s="211"/>
      <c r="G10" s="189"/>
      <c r="H10" s="211"/>
      <c r="I10" s="210"/>
      <c r="J10" s="211"/>
      <c r="K10" s="189"/>
      <c r="L10" s="211"/>
      <c r="M10" s="210"/>
      <c r="N10" s="211"/>
      <c r="O10" s="189"/>
      <c r="P10" s="211"/>
      <c r="Q10" s="210"/>
      <c r="R10" s="211"/>
      <c r="S10" s="189"/>
      <c r="T10" s="211"/>
      <c r="U10" s="210"/>
      <c r="V10" s="211"/>
      <c r="W10" s="189"/>
      <c r="X10" s="211"/>
      <c r="Z10" s="170"/>
      <c r="AA10" s="170"/>
      <c r="AB10" s="170"/>
      <c r="AC10" s="170"/>
      <c r="AD10" s="170"/>
      <c r="AE10" s="170"/>
      <c r="AF10" s="189"/>
    </row>
    <row r="11" spans="2:32" ht="14.1" customHeight="1" x14ac:dyDescent="0.15">
      <c r="B11" s="210" t="s">
        <v>0</v>
      </c>
      <c r="C11" s="201">
        <v>20</v>
      </c>
      <c r="D11" s="212" t="s">
        <v>1</v>
      </c>
      <c r="E11" s="210">
        <v>2625</v>
      </c>
      <c r="F11" s="211">
        <v>3675</v>
      </c>
      <c r="G11" s="189">
        <v>3197</v>
      </c>
      <c r="H11" s="211">
        <v>29029</v>
      </c>
      <c r="I11" s="210">
        <v>1995</v>
      </c>
      <c r="J11" s="211">
        <v>2625</v>
      </c>
      <c r="K11" s="189">
        <v>2405</v>
      </c>
      <c r="L11" s="211">
        <v>24172</v>
      </c>
      <c r="M11" s="210">
        <v>1365</v>
      </c>
      <c r="N11" s="211">
        <v>1890</v>
      </c>
      <c r="O11" s="189">
        <v>1643</v>
      </c>
      <c r="P11" s="211">
        <v>11638</v>
      </c>
      <c r="Q11" s="210">
        <v>6090</v>
      </c>
      <c r="R11" s="211">
        <v>7665</v>
      </c>
      <c r="S11" s="189">
        <v>6713</v>
      </c>
      <c r="T11" s="211">
        <v>5491</v>
      </c>
      <c r="U11" s="210">
        <v>4830</v>
      </c>
      <c r="V11" s="211">
        <v>5985</v>
      </c>
      <c r="W11" s="189">
        <v>5451</v>
      </c>
      <c r="X11" s="211">
        <v>7801</v>
      </c>
      <c r="Z11" s="189"/>
      <c r="AA11" s="189"/>
      <c r="AB11" s="189"/>
      <c r="AC11" s="189"/>
      <c r="AD11" s="189"/>
      <c r="AE11" s="189"/>
      <c r="AF11" s="189"/>
    </row>
    <row r="12" spans="2:32" ht="14.1" customHeight="1" x14ac:dyDescent="0.15">
      <c r="B12" s="210"/>
      <c r="C12" s="201">
        <v>21</v>
      </c>
      <c r="E12" s="210">
        <v>2153</v>
      </c>
      <c r="F12" s="211">
        <v>3675</v>
      </c>
      <c r="G12" s="189">
        <v>2681</v>
      </c>
      <c r="H12" s="211">
        <v>362741</v>
      </c>
      <c r="I12" s="210">
        <v>1785</v>
      </c>
      <c r="J12" s="211">
        <v>2678</v>
      </c>
      <c r="K12" s="189">
        <v>2227</v>
      </c>
      <c r="L12" s="211">
        <v>322896</v>
      </c>
      <c r="M12" s="210">
        <v>1313</v>
      </c>
      <c r="N12" s="211">
        <v>1995</v>
      </c>
      <c r="O12" s="189">
        <v>1650</v>
      </c>
      <c r="P12" s="211">
        <v>176133</v>
      </c>
      <c r="Q12" s="210">
        <v>4410</v>
      </c>
      <c r="R12" s="211">
        <v>7140</v>
      </c>
      <c r="S12" s="189">
        <v>5476</v>
      </c>
      <c r="T12" s="211">
        <v>75191</v>
      </c>
      <c r="U12" s="210">
        <v>3675</v>
      </c>
      <c r="V12" s="211">
        <v>5775</v>
      </c>
      <c r="W12" s="189">
        <v>4403</v>
      </c>
      <c r="X12" s="211">
        <v>119199</v>
      </c>
      <c r="Z12" s="170"/>
      <c r="AA12" s="170"/>
      <c r="AB12" s="170"/>
      <c r="AC12" s="170"/>
      <c r="AD12" s="170"/>
      <c r="AE12" s="189"/>
      <c r="AF12" s="189"/>
    </row>
    <row r="13" spans="2:32" ht="14.1" customHeight="1" x14ac:dyDescent="0.15">
      <c r="B13" s="210"/>
      <c r="C13" s="201">
        <v>22</v>
      </c>
      <c r="D13" s="189"/>
      <c r="E13" s="210">
        <v>2100</v>
      </c>
      <c r="F13" s="211">
        <v>3465</v>
      </c>
      <c r="G13" s="189">
        <v>2649</v>
      </c>
      <c r="H13" s="211">
        <v>285413</v>
      </c>
      <c r="I13" s="210">
        <v>1831</v>
      </c>
      <c r="J13" s="211">
        <v>2625</v>
      </c>
      <c r="K13" s="189">
        <v>2174</v>
      </c>
      <c r="L13" s="211">
        <v>261448</v>
      </c>
      <c r="M13" s="210">
        <v>1260</v>
      </c>
      <c r="N13" s="211">
        <v>1890</v>
      </c>
      <c r="O13" s="189">
        <v>1625</v>
      </c>
      <c r="P13" s="211">
        <v>161232</v>
      </c>
      <c r="Q13" s="210">
        <v>4725</v>
      </c>
      <c r="R13" s="211">
        <v>6090</v>
      </c>
      <c r="S13" s="189">
        <v>5359</v>
      </c>
      <c r="T13" s="211">
        <v>71391</v>
      </c>
      <c r="U13" s="210">
        <v>3780</v>
      </c>
      <c r="V13" s="211">
        <v>5145</v>
      </c>
      <c r="W13" s="189">
        <v>4355</v>
      </c>
      <c r="X13" s="211">
        <v>116053</v>
      </c>
      <c r="Z13" s="170"/>
      <c r="AA13" s="170"/>
      <c r="AB13" s="170"/>
      <c r="AC13" s="170"/>
      <c r="AD13" s="170"/>
      <c r="AE13" s="189"/>
      <c r="AF13" s="189"/>
    </row>
    <row r="14" spans="2:32" ht="14.1" customHeight="1" x14ac:dyDescent="0.15">
      <c r="B14" s="205"/>
      <c r="C14" s="208">
        <v>23</v>
      </c>
      <c r="D14" s="164"/>
      <c r="E14" s="180">
        <v>1995</v>
      </c>
      <c r="F14" s="180">
        <v>3360</v>
      </c>
      <c r="G14" s="181">
        <v>2631.8512595770044</v>
      </c>
      <c r="H14" s="180">
        <v>300884.20000000007</v>
      </c>
      <c r="I14" s="180">
        <v>1680</v>
      </c>
      <c r="J14" s="180">
        <v>2625</v>
      </c>
      <c r="K14" s="180">
        <v>2206.754202408059</v>
      </c>
      <c r="L14" s="180">
        <v>252594.50000000006</v>
      </c>
      <c r="M14" s="180">
        <v>1260</v>
      </c>
      <c r="N14" s="180">
        <v>1942.5</v>
      </c>
      <c r="O14" s="180">
        <v>1651.8569967088306</v>
      </c>
      <c r="P14" s="180">
        <v>147468.30000000008</v>
      </c>
      <c r="Q14" s="180">
        <v>4725</v>
      </c>
      <c r="R14" s="180">
        <v>6510</v>
      </c>
      <c r="S14" s="180">
        <v>5567.6414713961194</v>
      </c>
      <c r="T14" s="180">
        <v>76388.800000000003</v>
      </c>
      <c r="U14" s="180">
        <v>3150</v>
      </c>
      <c r="V14" s="180">
        <v>5670</v>
      </c>
      <c r="W14" s="180">
        <v>4409.5307105116926</v>
      </c>
      <c r="X14" s="181">
        <v>103007.09999999999</v>
      </c>
      <c r="Z14" s="170"/>
      <c r="AA14" s="170"/>
      <c r="AB14" s="170"/>
      <c r="AC14" s="170"/>
      <c r="AD14" s="170"/>
      <c r="AE14" s="189"/>
      <c r="AF14" s="189"/>
    </row>
    <row r="15" spans="2:32" ht="14.1" customHeight="1" x14ac:dyDescent="0.15">
      <c r="B15" s="172" t="s">
        <v>100</v>
      </c>
      <c r="C15" s="163">
        <v>6</v>
      </c>
      <c r="D15" s="178" t="s">
        <v>121</v>
      </c>
      <c r="E15" s="211">
        <v>2205</v>
      </c>
      <c r="F15" s="211">
        <v>2730</v>
      </c>
      <c r="G15" s="211">
        <v>2485.2201257861634</v>
      </c>
      <c r="H15" s="211">
        <v>21234.2</v>
      </c>
      <c r="I15" s="211">
        <v>1890</v>
      </c>
      <c r="J15" s="211">
        <v>2415</v>
      </c>
      <c r="K15" s="211">
        <v>2184.2211872311755</v>
      </c>
      <c r="L15" s="211">
        <v>15656.900000000001</v>
      </c>
      <c r="M15" s="211">
        <v>1575</v>
      </c>
      <c r="N15" s="211">
        <v>1890</v>
      </c>
      <c r="O15" s="211">
        <v>1732.9468085106382</v>
      </c>
      <c r="P15" s="211">
        <v>10697.7</v>
      </c>
      <c r="Q15" s="211">
        <v>4935</v>
      </c>
      <c r="R15" s="211">
        <v>5775</v>
      </c>
      <c r="S15" s="211">
        <v>5402.4022698612871</v>
      </c>
      <c r="T15" s="211">
        <v>5963.5</v>
      </c>
      <c r="U15" s="211">
        <v>3780</v>
      </c>
      <c r="V15" s="211">
        <v>4725</v>
      </c>
      <c r="W15" s="211">
        <v>4253.8049971731898</v>
      </c>
      <c r="X15" s="212">
        <v>8971.9</v>
      </c>
    </row>
    <row r="16" spans="2:32" ht="14.1" customHeight="1" x14ac:dyDescent="0.15">
      <c r="B16" s="172"/>
      <c r="C16" s="163">
        <v>7</v>
      </c>
      <c r="D16" s="178"/>
      <c r="E16" s="211">
        <v>1995</v>
      </c>
      <c r="F16" s="211">
        <v>2730</v>
      </c>
      <c r="G16" s="211">
        <v>2389.0289810682298</v>
      </c>
      <c r="H16" s="211">
        <v>20847.600000000002</v>
      </c>
      <c r="I16" s="211">
        <v>1680</v>
      </c>
      <c r="J16" s="211">
        <v>2415</v>
      </c>
      <c r="K16" s="211">
        <v>2087.4599707102761</v>
      </c>
      <c r="L16" s="211">
        <v>16879.8</v>
      </c>
      <c r="M16" s="211">
        <v>1470</v>
      </c>
      <c r="N16" s="211">
        <v>1890</v>
      </c>
      <c r="O16" s="211">
        <v>1677.9481053859852</v>
      </c>
      <c r="P16" s="212">
        <v>10228.9</v>
      </c>
      <c r="Q16" s="211">
        <v>4725</v>
      </c>
      <c r="R16" s="211">
        <v>5880</v>
      </c>
      <c r="S16" s="211">
        <v>5386.3357243716491</v>
      </c>
      <c r="T16" s="211">
        <v>5741.4</v>
      </c>
      <c r="U16" s="211">
        <v>3150</v>
      </c>
      <c r="V16" s="211">
        <v>4725</v>
      </c>
      <c r="W16" s="211">
        <v>4068.7429448499388</v>
      </c>
      <c r="X16" s="212">
        <v>7569.7000000000007</v>
      </c>
    </row>
    <row r="17" spans="2:24" ht="14.1" customHeight="1" x14ac:dyDescent="0.15">
      <c r="B17" s="172"/>
      <c r="C17" s="163">
        <v>8</v>
      </c>
      <c r="D17" s="178"/>
      <c r="E17" s="211">
        <v>1995</v>
      </c>
      <c r="F17" s="211">
        <v>2625</v>
      </c>
      <c r="G17" s="211">
        <v>2382.4793795801506</v>
      </c>
      <c r="H17" s="211">
        <v>30516.400000000001</v>
      </c>
      <c r="I17" s="211">
        <v>1680</v>
      </c>
      <c r="J17" s="211">
        <v>2362.5</v>
      </c>
      <c r="K17" s="211">
        <v>2036.9183539018281</v>
      </c>
      <c r="L17" s="211">
        <v>22471</v>
      </c>
      <c r="M17" s="211">
        <v>1470</v>
      </c>
      <c r="N17" s="211">
        <v>1942.5</v>
      </c>
      <c r="O17" s="211">
        <v>1658.3756468305307</v>
      </c>
      <c r="P17" s="211">
        <v>14062.6</v>
      </c>
      <c r="Q17" s="211">
        <v>4725</v>
      </c>
      <c r="R17" s="211">
        <v>6090</v>
      </c>
      <c r="S17" s="211">
        <v>5426.8737373737358</v>
      </c>
      <c r="T17" s="211">
        <v>7253.8</v>
      </c>
      <c r="U17" s="211">
        <v>3360</v>
      </c>
      <c r="V17" s="211">
        <v>5040</v>
      </c>
      <c r="W17" s="211">
        <v>4201.1332830400534</v>
      </c>
      <c r="X17" s="212">
        <v>10686.2</v>
      </c>
    </row>
    <row r="18" spans="2:24" ht="14.1" customHeight="1" x14ac:dyDescent="0.15">
      <c r="B18" s="172"/>
      <c r="C18" s="163">
        <v>9</v>
      </c>
      <c r="D18" s="178"/>
      <c r="E18" s="211">
        <v>2100</v>
      </c>
      <c r="F18" s="211">
        <v>2835</v>
      </c>
      <c r="G18" s="211">
        <v>2511.2832459232873</v>
      </c>
      <c r="H18" s="211">
        <v>20073.5</v>
      </c>
      <c r="I18" s="211">
        <v>1680</v>
      </c>
      <c r="J18" s="211">
        <v>2415</v>
      </c>
      <c r="K18" s="211">
        <v>2050.7025264314161</v>
      </c>
      <c r="L18" s="211">
        <v>17521.7</v>
      </c>
      <c r="M18" s="211">
        <v>1470</v>
      </c>
      <c r="N18" s="211">
        <v>1942.5</v>
      </c>
      <c r="O18" s="211">
        <v>1667.0446408839782</v>
      </c>
      <c r="P18" s="211">
        <v>10229.200000000001</v>
      </c>
      <c r="Q18" s="211">
        <v>4725</v>
      </c>
      <c r="R18" s="211">
        <v>6090</v>
      </c>
      <c r="S18" s="211">
        <v>5473.4380679905753</v>
      </c>
      <c r="T18" s="211">
        <v>5185.7999999999993</v>
      </c>
      <c r="U18" s="211">
        <v>3465</v>
      </c>
      <c r="V18" s="211">
        <v>4935</v>
      </c>
      <c r="W18" s="211">
        <v>4303.5570175438597</v>
      </c>
      <c r="X18" s="212">
        <v>6426.3</v>
      </c>
    </row>
    <row r="19" spans="2:24" ht="14.1" customHeight="1" x14ac:dyDescent="0.15">
      <c r="B19" s="172"/>
      <c r="C19" s="163">
        <v>10</v>
      </c>
      <c r="D19" s="178"/>
      <c r="E19" s="211">
        <v>2310</v>
      </c>
      <c r="F19" s="211">
        <v>2940</v>
      </c>
      <c r="G19" s="211">
        <v>2649.2620726705914</v>
      </c>
      <c r="H19" s="211">
        <v>17372.400000000001</v>
      </c>
      <c r="I19" s="211">
        <v>1785</v>
      </c>
      <c r="J19" s="211">
        <v>2520</v>
      </c>
      <c r="K19" s="211">
        <v>2148.3193245046455</v>
      </c>
      <c r="L19" s="211">
        <v>15659.2</v>
      </c>
      <c r="M19" s="211">
        <v>1470</v>
      </c>
      <c r="N19" s="211">
        <v>1837.5</v>
      </c>
      <c r="O19" s="211">
        <v>1628.2191059531488</v>
      </c>
      <c r="P19" s="211">
        <v>9044.5</v>
      </c>
      <c r="Q19" s="211">
        <v>4725</v>
      </c>
      <c r="R19" s="211">
        <v>6300</v>
      </c>
      <c r="S19" s="211">
        <v>5656.2249784296828</v>
      </c>
      <c r="T19" s="211">
        <v>5028.6000000000004</v>
      </c>
      <c r="U19" s="211">
        <v>3675</v>
      </c>
      <c r="V19" s="211">
        <v>5040</v>
      </c>
      <c r="W19" s="211">
        <v>4400.1602411550066</v>
      </c>
      <c r="X19" s="212">
        <v>6569.7000000000007</v>
      </c>
    </row>
    <row r="20" spans="2:24" ht="14.1" customHeight="1" x14ac:dyDescent="0.15">
      <c r="B20" s="172"/>
      <c r="C20" s="163">
        <v>11</v>
      </c>
      <c r="D20" s="178"/>
      <c r="E20" s="211">
        <v>2625</v>
      </c>
      <c r="F20" s="211">
        <v>3150</v>
      </c>
      <c r="G20" s="211">
        <v>2847.9676612003523</v>
      </c>
      <c r="H20" s="211">
        <v>24743.399999999998</v>
      </c>
      <c r="I20" s="211">
        <v>1995</v>
      </c>
      <c r="J20" s="211">
        <v>2625</v>
      </c>
      <c r="K20" s="211">
        <v>2299.3312084257209</v>
      </c>
      <c r="L20" s="211">
        <v>22778</v>
      </c>
      <c r="M20" s="211">
        <v>1365</v>
      </c>
      <c r="N20" s="211">
        <v>1837.5</v>
      </c>
      <c r="O20" s="211">
        <v>1608.4869957099249</v>
      </c>
      <c r="P20" s="211">
        <v>14052.5</v>
      </c>
      <c r="Q20" s="211">
        <v>4725</v>
      </c>
      <c r="R20" s="211">
        <v>6510</v>
      </c>
      <c r="S20" s="211">
        <v>5869.218523282736</v>
      </c>
      <c r="T20" s="211">
        <v>7223.2</v>
      </c>
      <c r="U20" s="211">
        <v>3780</v>
      </c>
      <c r="V20" s="211">
        <v>5460</v>
      </c>
      <c r="W20" s="211">
        <v>4587.1183551847435</v>
      </c>
      <c r="X20" s="212">
        <v>10784.8</v>
      </c>
    </row>
    <row r="21" spans="2:24" ht="14.1" customHeight="1" x14ac:dyDescent="0.15">
      <c r="B21" s="172"/>
      <c r="C21" s="163">
        <v>12</v>
      </c>
      <c r="D21" s="178"/>
      <c r="E21" s="211">
        <v>2730</v>
      </c>
      <c r="F21" s="211">
        <v>3255</v>
      </c>
      <c r="G21" s="211">
        <v>3007.3863684948096</v>
      </c>
      <c r="H21" s="211">
        <v>35352.699999999997</v>
      </c>
      <c r="I21" s="211">
        <v>1995</v>
      </c>
      <c r="J21" s="211">
        <v>2625</v>
      </c>
      <c r="K21" s="211">
        <v>2353.468889305419</v>
      </c>
      <c r="L21" s="211">
        <v>29163.800000000003</v>
      </c>
      <c r="M21" s="211">
        <v>1260</v>
      </c>
      <c r="N21" s="211">
        <v>1785</v>
      </c>
      <c r="O21" s="211">
        <v>1545.5980122459846</v>
      </c>
      <c r="P21" s="211">
        <v>14430.5</v>
      </c>
      <c r="Q21" s="211">
        <v>4725</v>
      </c>
      <c r="R21" s="211">
        <v>6510</v>
      </c>
      <c r="S21" s="211">
        <v>5933.9484505004239</v>
      </c>
      <c r="T21" s="211">
        <v>7512.8</v>
      </c>
      <c r="U21" s="211">
        <v>3990</v>
      </c>
      <c r="V21" s="211">
        <v>5670</v>
      </c>
      <c r="W21" s="211">
        <v>4865.9211755979959</v>
      </c>
      <c r="X21" s="212">
        <v>9443.2999999999993</v>
      </c>
    </row>
    <row r="22" spans="2:24" ht="14.1" customHeight="1" x14ac:dyDescent="0.15">
      <c r="B22" s="172" t="s">
        <v>102</v>
      </c>
      <c r="C22" s="163">
        <v>1</v>
      </c>
      <c r="D22" s="178" t="s">
        <v>121</v>
      </c>
      <c r="E22" s="211">
        <v>2415</v>
      </c>
      <c r="F22" s="211">
        <v>3150</v>
      </c>
      <c r="G22" s="211">
        <v>2788.689196352841</v>
      </c>
      <c r="H22" s="211">
        <v>26387.7</v>
      </c>
      <c r="I22" s="211">
        <v>1890</v>
      </c>
      <c r="J22" s="211">
        <v>2625</v>
      </c>
      <c r="K22" s="211">
        <v>2233.3780656794165</v>
      </c>
      <c r="L22" s="211">
        <v>21535.5</v>
      </c>
      <c r="M22" s="211">
        <v>1260</v>
      </c>
      <c r="N22" s="211">
        <v>1680</v>
      </c>
      <c r="O22" s="211">
        <v>1505.4311298776938</v>
      </c>
      <c r="P22" s="211">
        <v>11496</v>
      </c>
      <c r="Q22" s="211">
        <v>4725</v>
      </c>
      <c r="R22" s="211">
        <v>6510</v>
      </c>
      <c r="S22" s="211">
        <v>5885.6164566165789</v>
      </c>
      <c r="T22" s="211">
        <v>4714.4000000000005</v>
      </c>
      <c r="U22" s="211">
        <v>3675</v>
      </c>
      <c r="V22" s="211">
        <v>5565</v>
      </c>
      <c r="W22" s="211">
        <v>4576.5198021251063</v>
      </c>
      <c r="X22" s="212">
        <v>7628</v>
      </c>
    </row>
    <row r="23" spans="2:24" ht="14.1" customHeight="1" x14ac:dyDescent="0.15">
      <c r="B23" s="172"/>
      <c r="C23" s="163">
        <v>2</v>
      </c>
      <c r="D23" s="178"/>
      <c r="E23" s="211">
        <v>2257.5</v>
      </c>
      <c r="F23" s="211">
        <v>2940</v>
      </c>
      <c r="G23" s="211">
        <v>2579.9122435838476</v>
      </c>
      <c r="H23" s="211">
        <v>25522.9</v>
      </c>
      <c r="I23" s="211">
        <v>1890</v>
      </c>
      <c r="J23" s="211">
        <v>2520</v>
      </c>
      <c r="K23" s="211">
        <v>2156.0355366990175</v>
      </c>
      <c r="L23" s="211">
        <v>21563.9</v>
      </c>
      <c r="M23" s="211">
        <v>1260</v>
      </c>
      <c r="N23" s="211">
        <v>1785</v>
      </c>
      <c r="O23" s="211">
        <v>1511.2656574408602</v>
      </c>
      <c r="P23" s="211">
        <v>13184.5</v>
      </c>
      <c r="Q23" s="211">
        <v>4620</v>
      </c>
      <c r="R23" s="211">
        <v>6510</v>
      </c>
      <c r="S23" s="211">
        <v>5817.7547568710361</v>
      </c>
      <c r="T23" s="211">
        <v>6796.6999999999989</v>
      </c>
      <c r="U23" s="211">
        <v>3675</v>
      </c>
      <c r="V23" s="211">
        <v>5565</v>
      </c>
      <c r="W23" s="211">
        <v>4446.9730134932533</v>
      </c>
      <c r="X23" s="212">
        <v>9490.9</v>
      </c>
    </row>
    <row r="24" spans="2:24" ht="14.1" customHeight="1" x14ac:dyDescent="0.15">
      <c r="B24" s="172"/>
      <c r="C24" s="163">
        <v>3</v>
      </c>
      <c r="D24" s="178"/>
      <c r="E24" s="211">
        <v>2152.5</v>
      </c>
      <c r="F24" s="211">
        <v>2677.5</v>
      </c>
      <c r="G24" s="211">
        <v>2467.4009043660999</v>
      </c>
      <c r="H24" s="211">
        <v>23121.699999999997</v>
      </c>
      <c r="I24" s="211">
        <v>1890</v>
      </c>
      <c r="J24" s="211">
        <v>2415</v>
      </c>
      <c r="K24" s="211">
        <v>2159.2327618877766</v>
      </c>
      <c r="L24" s="211">
        <v>18495.599999999999</v>
      </c>
      <c r="M24" s="211">
        <v>1260</v>
      </c>
      <c r="N24" s="211">
        <v>1785</v>
      </c>
      <c r="O24" s="211">
        <v>1547.2619237306142</v>
      </c>
      <c r="P24" s="211">
        <v>13829.1</v>
      </c>
      <c r="Q24" s="211">
        <v>4725</v>
      </c>
      <c r="R24" s="211">
        <v>6510</v>
      </c>
      <c r="S24" s="211">
        <v>5678.7372221926144</v>
      </c>
      <c r="T24" s="211">
        <v>6530.3000000000011</v>
      </c>
      <c r="U24" s="211">
        <v>3360</v>
      </c>
      <c r="V24" s="211">
        <v>5040</v>
      </c>
      <c r="W24" s="211">
        <v>4356.0071451392732</v>
      </c>
      <c r="X24" s="212">
        <v>8210.0999999999985</v>
      </c>
    </row>
    <row r="25" spans="2:24" ht="14.1" customHeight="1" x14ac:dyDescent="0.15">
      <c r="B25" s="172"/>
      <c r="C25" s="163">
        <v>4</v>
      </c>
      <c r="D25" s="178"/>
      <c r="E25" s="211">
        <v>2100</v>
      </c>
      <c r="F25" s="211">
        <v>2625</v>
      </c>
      <c r="G25" s="212">
        <v>2389.1583250655522</v>
      </c>
      <c r="H25" s="211">
        <v>33234.5</v>
      </c>
      <c r="I25" s="211">
        <v>1816.5</v>
      </c>
      <c r="J25" s="211">
        <v>2415</v>
      </c>
      <c r="K25" s="211">
        <v>2108.3371343246572</v>
      </c>
      <c r="L25" s="211">
        <v>22466.5</v>
      </c>
      <c r="M25" s="211">
        <v>1470</v>
      </c>
      <c r="N25" s="211">
        <v>1837.5</v>
      </c>
      <c r="O25" s="211">
        <v>1645.3128683693512</v>
      </c>
      <c r="P25" s="211">
        <v>14968.999999999998</v>
      </c>
      <c r="Q25" s="211">
        <v>4725</v>
      </c>
      <c r="R25" s="211">
        <v>6510</v>
      </c>
      <c r="S25" s="211">
        <v>5668.5180408636415</v>
      </c>
      <c r="T25" s="211">
        <v>8399.9</v>
      </c>
      <c r="U25" s="211">
        <v>3465</v>
      </c>
      <c r="V25" s="211">
        <v>4830</v>
      </c>
      <c r="W25" s="211">
        <v>4279.5855770714388</v>
      </c>
      <c r="X25" s="212">
        <v>10040.400000000001</v>
      </c>
    </row>
    <row r="26" spans="2:24" ht="14.1" customHeight="1" x14ac:dyDescent="0.15">
      <c r="B26" s="172"/>
      <c r="C26" s="163">
        <v>5</v>
      </c>
      <c r="D26" s="178"/>
      <c r="E26" s="211">
        <v>2205</v>
      </c>
      <c r="F26" s="211">
        <v>2625</v>
      </c>
      <c r="G26" s="211">
        <v>2447.6720744583013</v>
      </c>
      <c r="H26" s="211">
        <v>42064.299999999996</v>
      </c>
      <c r="I26" s="211">
        <v>1785</v>
      </c>
      <c r="J26" s="211">
        <v>2310</v>
      </c>
      <c r="K26" s="211">
        <v>2051.209680971825</v>
      </c>
      <c r="L26" s="211">
        <v>27678</v>
      </c>
      <c r="M26" s="211">
        <v>1417.5</v>
      </c>
      <c r="N26" s="211">
        <v>1785</v>
      </c>
      <c r="O26" s="211">
        <v>1637.4048965159022</v>
      </c>
      <c r="P26" s="211">
        <v>18553.599999999999</v>
      </c>
      <c r="Q26" s="211">
        <v>4725</v>
      </c>
      <c r="R26" s="211">
        <v>6510</v>
      </c>
      <c r="S26" s="211">
        <v>5622.1437737167971</v>
      </c>
      <c r="T26" s="211">
        <v>9686.5</v>
      </c>
      <c r="U26" s="211">
        <v>3675</v>
      </c>
      <c r="V26" s="211">
        <v>5460</v>
      </c>
      <c r="W26" s="211">
        <v>4489.4416840508247</v>
      </c>
      <c r="X26" s="212">
        <v>11327.599999999999</v>
      </c>
    </row>
    <row r="27" spans="2:24" ht="14.1" customHeight="1" x14ac:dyDescent="0.15">
      <c r="B27" s="165"/>
      <c r="C27" s="169">
        <v>6</v>
      </c>
      <c r="D27" s="179"/>
      <c r="E27" s="177">
        <v>2100</v>
      </c>
      <c r="F27" s="177">
        <v>2520</v>
      </c>
      <c r="G27" s="177">
        <v>2373.4493054040295</v>
      </c>
      <c r="H27" s="177">
        <v>28304.100000000002</v>
      </c>
      <c r="I27" s="177">
        <v>1890</v>
      </c>
      <c r="J27" s="177">
        <v>2310</v>
      </c>
      <c r="K27" s="177">
        <v>2038.6331902338768</v>
      </c>
      <c r="L27" s="177">
        <v>18116.2</v>
      </c>
      <c r="M27" s="177">
        <v>1417.5</v>
      </c>
      <c r="N27" s="177">
        <v>1837.5</v>
      </c>
      <c r="O27" s="177">
        <v>1674.9411885912593</v>
      </c>
      <c r="P27" s="177">
        <v>14008</v>
      </c>
      <c r="Q27" s="177">
        <v>5460</v>
      </c>
      <c r="R27" s="177">
        <v>6615</v>
      </c>
      <c r="S27" s="177">
        <v>6043.1149485155656</v>
      </c>
      <c r="T27" s="177">
        <v>6581.7000000000007</v>
      </c>
      <c r="U27" s="177">
        <v>3990</v>
      </c>
      <c r="V27" s="177">
        <v>5460</v>
      </c>
      <c r="W27" s="177">
        <v>4727.9743582160199</v>
      </c>
      <c r="X27" s="164">
        <v>9117.4</v>
      </c>
    </row>
    <row r="28" spans="2:24" x14ac:dyDescent="0.15">
      <c r="B28" s="199"/>
      <c r="C28" s="216"/>
      <c r="D28" s="217"/>
      <c r="E28" s="210"/>
      <c r="F28" s="211"/>
      <c r="G28" s="189"/>
      <c r="H28" s="211"/>
      <c r="I28" s="210"/>
      <c r="J28" s="211"/>
      <c r="K28" s="189"/>
      <c r="L28" s="211"/>
      <c r="M28" s="210"/>
      <c r="N28" s="211"/>
      <c r="O28" s="189"/>
      <c r="P28" s="211"/>
      <c r="Q28" s="210"/>
      <c r="R28" s="211"/>
      <c r="S28" s="189"/>
      <c r="T28" s="211"/>
      <c r="U28" s="210"/>
      <c r="V28" s="211"/>
      <c r="W28" s="189"/>
      <c r="X28" s="211"/>
    </row>
    <row r="29" spans="2:24" x14ac:dyDescent="0.15">
      <c r="B29" s="199"/>
      <c r="C29" s="216"/>
      <c r="D29" s="217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</row>
    <row r="30" spans="2:24" x14ac:dyDescent="0.15">
      <c r="B30" s="196" t="s">
        <v>129</v>
      </c>
      <c r="C30" s="216"/>
      <c r="D30" s="217"/>
      <c r="E30" s="210"/>
      <c r="F30" s="211"/>
      <c r="G30" s="189"/>
      <c r="H30" s="211"/>
      <c r="I30" s="210"/>
      <c r="J30" s="211"/>
      <c r="K30" s="189"/>
      <c r="L30" s="211"/>
      <c r="M30" s="210"/>
      <c r="N30" s="211"/>
      <c r="O30" s="189"/>
      <c r="P30" s="211"/>
      <c r="Q30" s="210"/>
      <c r="R30" s="211"/>
      <c r="S30" s="189"/>
      <c r="T30" s="211"/>
      <c r="U30" s="210"/>
      <c r="V30" s="211"/>
      <c r="W30" s="189"/>
      <c r="X30" s="211"/>
    </row>
    <row r="31" spans="2:24" x14ac:dyDescent="0.15">
      <c r="B31" s="218">
        <v>41066</v>
      </c>
      <c r="C31" s="219"/>
      <c r="D31" s="220">
        <v>41072</v>
      </c>
      <c r="E31" s="638">
        <v>2100</v>
      </c>
      <c r="F31" s="639">
        <v>2520</v>
      </c>
      <c r="G31" s="640">
        <v>2323.8278959810882</v>
      </c>
      <c r="H31" s="211">
        <v>7336.2</v>
      </c>
      <c r="I31" s="638">
        <v>1890</v>
      </c>
      <c r="J31" s="639">
        <v>2310</v>
      </c>
      <c r="K31" s="640">
        <v>2051.9722592945664</v>
      </c>
      <c r="L31" s="211">
        <v>4780.8999999999996</v>
      </c>
      <c r="M31" s="638">
        <v>1417.5</v>
      </c>
      <c r="N31" s="639">
        <v>1837.5</v>
      </c>
      <c r="O31" s="640">
        <v>1635.3575121249271</v>
      </c>
      <c r="P31" s="211">
        <v>4148.7</v>
      </c>
      <c r="Q31" s="638">
        <v>5460</v>
      </c>
      <c r="R31" s="639">
        <v>6615</v>
      </c>
      <c r="S31" s="640">
        <v>5920.1483908427344</v>
      </c>
      <c r="T31" s="211">
        <v>1470.6</v>
      </c>
      <c r="U31" s="638">
        <v>3990</v>
      </c>
      <c r="V31" s="639">
        <v>5250</v>
      </c>
      <c r="W31" s="640">
        <v>4704.4113008059658</v>
      </c>
      <c r="X31" s="211">
        <v>2682.4</v>
      </c>
    </row>
    <row r="32" spans="2:24" x14ac:dyDescent="0.15">
      <c r="B32" s="218" t="s">
        <v>130</v>
      </c>
      <c r="C32" s="219"/>
      <c r="D32" s="220"/>
      <c r="E32" s="210"/>
      <c r="F32" s="211"/>
      <c r="G32" s="189"/>
      <c r="H32" s="211"/>
      <c r="I32" s="210"/>
      <c r="J32" s="211"/>
      <c r="K32" s="189"/>
      <c r="L32" s="211"/>
      <c r="M32" s="210"/>
      <c r="N32" s="211"/>
      <c r="O32" s="189"/>
      <c r="P32" s="211"/>
      <c r="Q32" s="210"/>
      <c r="R32" s="211"/>
      <c r="S32" s="189"/>
      <c r="T32" s="211"/>
      <c r="U32" s="210"/>
      <c r="V32" s="211"/>
      <c r="W32" s="189"/>
      <c r="X32" s="211"/>
    </row>
    <row r="33" spans="2:26" x14ac:dyDescent="0.15">
      <c r="B33" s="218">
        <v>41073</v>
      </c>
      <c r="C33" s="219"/>
      <c r="D33" s="220">
        <v>41079</v>
      </c>
      <c r="E33" s="224">
        <v>2205</v>
      </c>
      <c r="F33" s="225">
        <v>2520</v>
      </c>
      <c r="G33" s="226">
        <v>2383.2543792840825</v>
      </c>
      <c r="H33" s="225">
        <v>9505.7000000000007</v>
      </c>
      <c r="I33" s="224">
        <v>1890</v>
      </c>
      <c r="J33" s="225">
        <v>2310</v>
      </c>
      <c r="K33" s="226">
        <v>2054.4301365751162</v>
      </c>
      <c r="L33" s="225">
        <v>4632.7</v>
      </c>
      <c r="M33" s="224">
        <v>1575</v>
      </c>
      <c r="N33" s="225">
        <v>1837.5</v>
      </c>
      <c r="O33" s="226">
        <v>1710.8948439620083</v>
      </c>
      <c r="P33" s="225">
        <v>4038.8</v>
      </c>
      <c r="Q33" s="224">
        <v>5460</v>
      </c>
      <c r="R33" s="225">
        <v>6615</v>
      </c>
      <c r="S33" s="226">
        <v>6048.3406488549617</v>
      </c>
      <c r="T33" s="225">
        <v>2333.6</v>
      </c>
      <c r="U33" s="224">
        <v>4095</v>
      </c>
      <c r="V33" s="225">
        <v>5250</v>
      </c>
      <c r="W33" s="226">
        <v>4712.8970357283088</v>
      </c>
      <c r="X33" s="225">
        <v>3457.4</v>
      </c>
    </row>
    <row r="34" spans="2:26" x14ac:dyDescent="0.15">
      <c r="B34" s="218" t="s">
        <v>131</v>
      </c>
      <c r="C34" s="219"/>
      <c r="D34" s="220"/>
      <c r="E34" s="224"/>
      <c r="F34" s="225"/>
      <c r="G34" s="226"/>
      <c r="H34" s="225"/>
      <c r="I34" s="224"/>
      <c r="J34" s="225"/>
      <c r="K34" s="226"/>
      <c r="L34" s="225"/>
      <c r="M34" s="224"/>
      <c r="N34" s="225"/>
      <c r="O34" s="226"/>
      <c r="P34" s="225"/>
      <c r="Q34" s="224"/>
      <c r="R34" s="225"/>
      <c r="S34" s="226"/>
      <c r="T34" s="225"/>
      <c r="U34" s="224"/>
      <c r="V34" s="225"/>
      <c r="W34" s="226"/>
      <c r="X34" s="225"/>
    </row>
    <row r="35" spans="2:26" x14ac:dyDescent="0.15">
      <c r="B35" s="218">
        <v>41080</v>
      </c>
      <c r="C35" s="219"/>
      <c r="D35" s="220">
        <v>41086</v>
      </c>
      <c r="E35" s="224">
        <v>2310</v>
      </c>
      <c r="F35" s="225">
        <v>2520</v>
      </c>
      <c r="G35" s="226">
        <v>2406.9533509879811</v>
      </c>
      <c r="H35" s="225">
        <v>4877.5</v>
      </c>
      <c r="I35" s="224">
        <v>1890</v>
      </c>
      <c r="J35" s="225">
        <v>2100</v>
      </c>
      <c r="K35" s="226">
        <v>2016.6391888052292</v>
      </c>
      <c r="L35" s="225">
        <v>4019.5</v>
      </c>
      <c r="M35" s="224">
        <v>1575</v>
      </c>
      <c r="N35" s="225">
        <v>1785</v>
      </c>
      <c r="O35" s="226">
        <v>1687.7717862301395</v>
      </c>
      <c r="P35" s="225">
        <v>2698.1</v>
      </c>
      <c r="Q35" s="224">
        <v>5460</v>
      </c>
      <c r="R35" s="225">
        <v>6615</v>
      </c>
      <c r="S35" s="226">
        <v>6140.9963280293769</v>
      </c>
      <c r="T35" s="225">
        <v>1352.5</v>
      </c>
      <c r="U35" s="224">
        <v>4200</v>
      </c>
      <c r="V35" s="225">
        <v>5355</v>
      </c>
      <c r="W35" s="226">
        <v>4770.4040469973897</v>
      </c>
      <c r="X35" s="225">
        <v>1591.4</v>
      </c>
    </row>
    <row r="36" spans="2:26" x14ac:dyDescent="0.15">
      <c r="B36" s="218" t="s">
        <v>132</v>
      </c>
      <c r="C36" s="219"/>
      <c r="D36" s="220"/>
      <c r="E36" s="224"/>
      <c r="F36" s="225"/>
      <c r="G36" s="226"/>
      <c r="H36" s="225"/>
      <c r="I36" s="224"/>
      <c r="J36" s="225"/>
      <c r="K36" s="226"/>
      <c r="L36" s="225"/>
      <c r="M36" s="224"/>
      <c r="N36" s="225"/>
      <c r="O36" s="226"/>
      <c r="P36" s="225"/>
      <c r="Q36" s="224"/>
      <c r="R36" s="225"/>
      <c r="S36" s="226"/>
      <c r="T36" s="225"/>
      <c r="U36" s="224"/>
      <c r="V36" s="225"/>
      <c r="W36" s="226"/>
      <c r="X36" s="225"/>
    </row>
    <row r="37" spans="2:26" ht="12" customHeight="1" x14ac:dyDescent="0.15">
      <c r="B37" s="218">
        <v>41087</v>
      </c>
      <c r="C37" s="219"/>
      <c r="D37" s="220">
        <v>41093</v>
      </c>
      <c r="E37" s="224">
        <v>2310</v>
      </c>
      <c r="F37" s="225">
        <v>2520</v>
      </c>
      <c r="G37" s="225">
        <v>2427.567698442841</v>
      </c>
      <c r="H37" s="240">
        <v>6584.7</v>
      </c>
      <c r="I37" s="224">
        <v>1890</v>
      </c>
      <c r="J37" s="225">
        <v>2100</v>
      </c>
      <c r="K37" s="225">
        <v>1984.5099356548071</v>
      </c>
      <c r="L37" s="240">
        <v>4683.1000000000004</v>
      </c>
      <c r="M37" s="224">
        <v>1627.5</v>
      </c>
      <c r="N37" s="225">
        <v>1785</v>
      </c>
      <c r="O37" s="225">
        <v>1693.8099041533549</v>
      </c>
      <c r="P37" s="240">
        <v>3122.4</v>
      </c>
      <c r="Q37" s="224">
        <v>5460</v>
      </c>
      <c r="R37" s="225">
        <v>6615</v>
      </c>
      <c r="S37" s="225">
        <v>6117.0070275897933</v>
      </c>
      <c r="T37" s="240">
        <v>1425</v>
      </c>
      <c r="U37" s="224">
        <v>4200</v>
      </c>
      <c r="V37" s="225">
        <v>5460</v>
      </c>
      <c r="W37" s="225">
        <v>4814.2309823140858</v>
      </c>
      <c r="X37" s="240">
        <v>1386.2</v>
      </c>
    </row>
    <row r="38" spans="2:26" ht="12" customHeight="1" x14ac:dyDescent="0.15">
      <c r="B38" s="218" t="s">
        <v>133</v>
      </c>
      <c r="C38" s="219"/>
      <c r="D38" s="220"/>
      <c r="E38" s="210"/>
      <c r="F38" s="211"/>
      <c r="G38" s="189"/>
      <c r="H38" s="211"/>
      <c r="I38" s="210"/>
      <c r="J38" s="211"/>
      <c r="K38" s="189"/>
      <c r="L38" s="211"/>
      <c r="M38" s="210"/>
      <c r="N38" s="211"/>
      <c r="O38" s="189"/>
      <c r="P38" s="211"/>
      <c r="Q38" s="210"/>
      <c r="R38" s="211"/>
      <c r="S38" s="189"/>
      <c r="T38" s="211"/>
      <c r="U38" s="210"/>
      <c r="V38" s="211"/>
      <c r="W38" s="189"/>
      <c r="X38" s="211"/>
    </row>
    <row r="39" spans="2:26" ht="12" customHeight="1" x14ac:dyDescent="0.15">
      <c r="B39" s="229"/>
      <c r="C39" s="230"/>
      <c r="D39" s="231"/>
      <c r="E39" s="205"/>
      <c r="F39" s="177"/>
      <c r="G39" s="192"/>
      <c r="H39" s="177"/>
      <c r="I39" s="205"/>
      <c r="J39" s="177"/>
      <c r="K39" s="192"/>
      <c r="L39" s="177"/>
      <c r="M39" s="205"/>
      <c r="N39" s="177"/>
      <c r="O39" s="192"/>
      <c r="P39" s="177"/>
      <c r="Q39" s="205"/>
      <c r="R39" s="177"/>
      <c r="S39" s="192"/>
      <c r="T39" s="177"/>
      <c r="U39" s="205"/>
      <c r="V39" s="177"/>
      <c r="W39" s="192"/>
      <c r="X39" s="177"/>
    </row>
    <row r="40" spans="2:26" ht="6" customHeight="1" x14ac:dyDescent="0.15">
      <c r="B40" s="197"/>
      <c r="C40" s="216"/>
      <c r="D40" s="216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  <row r="41" spans="2:26" ht="12.75" customHeight="1" x14ac:dyDescent="0.15">
      <c r="B41" s="191" t="s">
        <v>108</v>
      </c>
      <c r="C41" s="190" t="s">
        <v>466</v>
      </c>
    </row>
    <row r="42" spans="2:26" ht="12.75" customHeight="1" x14ac:dyDescent="0.15">
      <c r="B42" s="232" t="s">
        <v>111</v>
      </c>
      <c r="C42" s="190" t="s">
        <v>113</v>
      </c>
      <c r="X42" s="148"/>
      <c r="Y42" s="189"/>
      <c r="Z42" s="189"/>
    </row>
    <row r="43" spans="2:26" ht="12.75" customHeight="1" x14ac:dyDescent="0.15">
      <c r="B43" s="232"/>
      <c r="X43" s="148"/>
      <c r="Y43" s="189"/>
      <c r="Z43" s="189"/>
    </row>
    <row r="44" spans="2:26" x14ac:dyDescent="0.15">
      <c r="B44" s="232"/>
      <c r="X44" s="148"/>
      <c r="Y44" s="189"/>
      <c r="Z44" s="189"/>
    </row>
    <row r="45" spans="2:26" x14ac:dyDescent="0.15">
      <c r="X45" s="148"/>
      <c r="Y45" s="189"/>
      <c r="Z45" s="189"/>
    </row>
    <row r="46" spans="2:26" x14ac:dyDescent="0.15">
      <c r="X46" s="148"/>
      <c r="Y46" s="189"/>
      <c r="Z46" s="189"/>
    </row>
    <row r="47" spans="2:26" x14ac:dyDescent="0.15">
      <c r="X47" s="148"/>
      <c r="Y47" s="189"/>
      <c r="Z47" s="189"/>
    </row>
    <row r="48" spans="2:26" x14ac:dyDescent="0.15">
      <c r="X48" s="148"/>
      <c r="Y48" s="189"/>
      <c r="Z48" s="189"/>
    </row>
    <row r="49" spans="24:26" x14ac:dyDescent="0.15">
      <c r="X49" s="189"/>
      <c r="Y49" s="189"/>
      <c r="Z49" s="189"/>
    </row>
    <row r="50" spans="24:26" x14ac:dyDescent="0.15">
      <c r="X50" s="189"/>
      <c r="Y50" s="189"/>
      <c r="Z50" s="189"/>
    </row>
    <row r="51" spans="24:26" x14ac:dyDescent="0.15">
      <c r="X51" s="189"/>
      <c r="Y51" s="189"/>
      <c r="Z51" s="189"/>
    </row>
    <row r="52" spans="24:26" x14ac:dyDescent="0.15">
      <c r="X52" s="189"/>
      <c r="Y52" s="189"/>
      <c r="Z52" s="189"/>
    </row>
    <row r="53" spans="24:26" x14ac:dyDescent="0.15">
      <c r="X53" s="189"/>
      <c r="Y53" s="189"/>
      <c r="Z53" s="189"/>
    </row>
    <row r="54" spans="24:26" x14ac:dyDescent="0.15">
      <c r="X54" s="189"/>
      <c r="Y54" s="189"/>
      <c r="Z54" s="189"/>
    </row>
    <row r="55" spans="24:26" x14ac:dyDescent="0.15">
      <c r="X55" s="189"/>
      <c r="Y55" s="189"/>
      <c r="Z55" s="189"/>
    </row>
    <row r="56" spans="24:26" x14ac:dyDescent="0.15">
      <c r="X56" s="189"/>
      <c r="Y56" s="189"/>
      <c r="Z56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9"/>
  <sheetViews>
    <sheetView zoomScale="75" zoomScaleNormal="75" workbookViewId="0"/>
  </sheetViews>
  <sheetFormatPr defaultColWidth="7.5" defaultRowHeight="12" x14ac:dyDescent="0.15"/>
  <cols>
    <col min="1" max="1" width="0.625" style="149" customWidth="1"/>
    <col min="2" max="2" width="5.625" style="149" customWidth="1"/>
    <col min="3" max="3" width="2.625" style="149" customWidth="1"/>
    <col min="4" max="5" width="5.25" style="149" customWidth="1"/>
    <col min="6" max="7" width="5.875" style="149" customWidth="1"/>
    <col min="8" max="8" width="7.75" style="149" customWidth="1"/>
    <col min="9" max="9" width="5.375" style="149" customWidth="1"/>
    <col min="10" max="11" width="5.875" style="149" customWidth="1"/>
    <col min="12" max="12" width="7.625" style="149" customWidth="1"/>
    <col min="13" max="13" width="5.375" style="149" customWidth="1"/>
    <col min="14" max="15" width="5.875" style="149" customWidth="1"/>
    <col min="16" max="16" width="7.75" style="149" customWidth="1"/>
    <col min="17" max="17" width="5.125" style="149" customWidth="1"/>
    <col min="18" max="19" width="5.875" style="149" customWidth="1"/>
    <col min="20" max="20" width="7.75" style="149" customWidth="1"/>
    <col min="21" max="21" width="5.375" style="149" customWidth="1"/>
    <col min="22" max="23" width="5.875" style="149" customWidth="1"/>
    <col min="24" max="24" width="7.75" style="149" customWidth="1"/>
    <col min="25" max="16384" width="7.5" style="149"/>
  </cols>
  <sheetData>
    <row r="3" spans="2:32" x14ac:dyDescent="0.15">
      <c r="B3" s="149" t="s">
        <v>380</v>
      </c>
    </row>
    <row r="4" spans="2:32" x14ac:dyDescent="0.15">
      <c r="X4" s="150" t="s">
        <v>87</v>
      </c>
    </row>
    <row r="5" spans="2:32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32" ht="13.5" customHeight="1" x14ac:dyDescent="0.15">
      <c r="B6" s="193"/>
      <c r="C6" s="194" t="s">
        <v>88</v>
      </c>
      <c r="D6" s="195"/>
      <c r="E6" s="236" t="s">
        <v>138</v>
      </c>
      <c r="F6" s="237"/>
      <c r="G6" s="237"/>
      <c r="H6" s="238"/>
      <c r="I6" s="236" t="s">
        <v>139</v>
      </c>
      <c r="J6" s="237"/>
      <c r="K6" s="237"/>
      <c r="L6" s="238"/>
      <c r="M6" s="236" t="s">
        <v>140</v>
      </c>
      <c r="N6" s="237"/>
      <c r="O6" s="237"/>
      <c r="P6" s="238"/>
      <c r="Q6" s="233" t="s">
        <v>143</v>
      </c>
      <c r="R6" s="234"/>
      <c r="S6" s="234"/>
      <c r="T6" s="235"/>
      <c r="U6" s="236" t="s">
        <v>144</v>
      </c>
      <c r="V6" s="237"/>
      <c r="W6" s="237"/>
      <c r="X6" s="238"/>
      <c r="Z6" s="170"/>
      <c r="AA6" s="170"/>
      <c r="AB6" s="170"/>
      <c r="AC6" s="170"/>
      <c r="AD6" s="170"/>
      <c r="AE6" s="170"/>
      <c r="AF6" s="148"/>
    </row>
    <row r="7" spans="2:32" ht="13.5" x14ac:dyDescent="0.15">
      <c r="B7" s="196" t="s">
        <v>94</v>
      </c>
      <c r="C7" s="197"/>
      <c r="D7" s="198"/>
      <c r="E7" s="183" t="s">
        <v>95</v>
      </c>
      <c r="F7" s="162" t="s">
        <v>96</v>
      </c>
      <c r="G7" s="239" t="s">
        <v>97</v>
      </c>
      <c r="H7" s="162" t="s">
        <v>98</v>
      </c>
      <c r="I7" s="183" t="s">
        <v>95</v>
      </c>
      <c r="J7" s="162" t="s">
        <v>96</v>
      </c>
      <c r="K7" s="239" t="s">
        <v>97</v>
      </c>
      <c r="L7" s="162" t="s">
        <v>98</v>
      </c>
      <c r="M7" s="183" t="s">
        <v>95</v>
      </c>
      <c r="N7" s="162" t="s">
        <v>96</v>
      </c>
      <c r="O7" s="239" t="s">
        <v>97</v>
      </c>
      <c r="P7" s="162" t="s">
        <v>98</v>
      </c>
      <c r="Q7" s="183" t="s">
        <v>141</v>
      </c>
      <c r="R7" s="162" t="s">
        <v>96</v>
      </c>
      <c r="S7" s="239" t="s">
        <v>97</v>
      </c>
      <c r="T7" s="162" t="s">
        <v>98</v>
      </c>
      <c r="U7" s="183" t="s">
        <v>95</v>
      </c>
      <c r="V7" s="162" t="s">
        <v>96</v>
      </c>
      <c r="W7" s="239" t="s">
        <v>97</v>
      </c>
      <c r="X7" s="162" t="s">
        <v>98</v>
      </c>
      <c r="Z7" s="170"/>
      <c r="AA7" s="170"/>
      <c r="AB7" s="170"/>
      <c r="AC7" s="170"/>
      <c r="AD7" s="170"/>
      <c r="AE7" s="170"/>
      <c r="AF7" s="148"/>
    </row>
    <row r="8" spans="2:32" ht="13.5" x14ac:dyDescent="0.15">
      <c r="B8" s="205"/>
      <c r="C8" s="192"/>
      <c r="D8" s="192"/>
      <c r="E8" s="167"/>
      <c r="F8" s="168"/>
      <c r="G8" s="169" t="s">
        <v>99</v>
      </c>
      <c r="H8" s="168"/>
      <c r="I8" s="167"/>
      <c r="J8" s="168"/>
      <c r="K8" s="169" t="s">
        <v>99</v>
      </c>
      <c r="L8" s="168"/>
      <c r="M8" s="167"/>
      <c r="N8" s="168"/>
      <c r="O8" s="169" t="s">
        <v>99</v>
      </c>
      <c r="P8" s="168"/>
      <c r="Q8" s="167"/>
      <c r="R8" s="168"/>
      <c r="S8" s="169" t="s">
        <v>99</v>
      </c>
      <c r="T8" s="168"/>
      <c r="U8" s="167"/>
      <c r="V8" s="168"/>
      <c r="W8" s="169" t="s">
        <v>99</v>
      </c>
      <c r="X8" s="168"/>
      <c r="Z8" s="170"/>
      <c r="AA8" s="170"/>
      <c r="AB8" s="170"/>
      <c r="AC8" s="170"/>
      <c r="AD8" s="170"/>
      <c r="AE8" s="170"/>
      <c r="AF8" s="148"/>
    </row>
    <row r="9" spans="2:32" ht="14.1" customHeight="1" x14ac:dyDescent="0.15">
      <c r="B9" s="193"/>
      <c r="C9" s="203"/>
      <c r="D9" s="253"/>
      <c r="E9" s="151"/>
      <c r="F9" s="311"/>
      <c r="G9" s="291"/>
      <c r="H9" s="311"/>
      <c r="I9" s="151"/>
      <c r="J9" s="311"/>
      <c r="K9" s="291"/>
      <c r="L9" s="311"/>
      <c r="M9" s="151"/>
      <c r="N9" s="311"/>
      <c r="O9" s="291"/>
      <c r="P9" s="311"/>
      <c r="Q9" s="151"/>
      <c r="R9" s="311"/>
      <c r="S9" s="291"/>
      <c r="T9" s="311"/>
      <c r="U9" s="151"/>
      <c r="V9" s="311"/>
      <c r="W9" s="291"/>
      <c r="X9" s="311"/>
      <c r="Z9" s="170"/>
      <c r="AA9" s="170"/>
      <c r="AB9" s="170"/>
      <c r="AC9" s="170"/>
      <c r="AD9" s="170"/>
      <c r="AE9" s="170"/>
      <c r="AF9" s="148"/>
    </row>
    <row r="10" spans="2:32" ht="14.1" customHeight="1" x14ac:dyDescent="0.15">
      <c r="B10" s="210"/>
      <c r="C10" s="201"/>
      <c r="D10" s="189"/>
      <c r="E10" s="172"/>
      <c r="F10" s="173"/>
      <c r="G10" s="148"/>
      <c r="H10" s="173"/>
      <c r="I10" s="172"/>
      <c r="J10" s="173"/>
      <c r="K10" s="148"/>
      <c r="L10" s="173"/>
      <c r="M10" s="172"/>
      <c r="N10" s="173"/>
      <c r="O10" s="148"/>
      <c r="P10" s="173"/>
      <c r="Q10" s="172"/>
      <c r="R10" s="173"/>
      <c r="S10" s="148"/>
      <c r="T10" s="173"/>
      <c r="U10" s="172"/>
      <c r="V10" s="173"/>
      <c r="W10" s="148"/>
      <c r="X10" s="173"/>
      <c r="Z10" s="170"/>
      <c r="AA10" s="170"/>
      <c r="AB10" s="170"/>
      <c r="AC10" s="170"/>
      <c r="AD10" s="170"/>
      <c r="AE10" s="170"/>
      <c r="AF10" s="148"/>
    </row>
    <row r="11" spans="2:32" ht="14.1" customHeight="1" x14ac:dyDescent="0.15">
      <c r="B11" s="210" t="s">
        <v>0</v>
      </c>
      <c r="C11" s="201">
        <v>20</v>
      </c>
      <c r="D11" s="212" t="s">
        <v>1</v>
      </c>
      <c r="E11" s="172">
        <v>840</v>
      </c>
      <c r="F11" s="173">
        <v>1523</v>
      </c>
      <c r="G11" s="148">
        <v>1183</v>
      </c>
      <c r="H11" s="173">
        <v>32917</v>
      </c>
      <c r="I11" s="172">
        <v>1890</v>
      </c>
      <c r="J11" s="173">
        <v>2520</v>
      </c>
      <c r="K11" s="148">
        <v>2226</v>
      </c>
      <c r="L11" s="173">
        <v>10798</v>
      </c>
      <c r="M11" s="172">
        <v>1890</v>
      </c>
      <c r="N11" s="173">
        <v>2520</v>
      </c>
      <c r="O11" s="148">
        <v>2303</v>
      </c>
      <c r="P11" s="173">
        <v>9897</v>
      </c>
      <c r="Q11" s="172">
        <v>1995</v>
      </c>
      <c r="R11" s="173">
        <v>2520</v>
      </c>
      <c r="S11" s="148">
        <v>2383</v>
      </c>
      <c r="T11" s="173">
        <v>9348</v>
      </c>
      <c r="U11" s="172">
        <v>1838</v>
      </c>
      <c r="V11" s="173">
        <v>2520</v>
      </c>
      <c r="W11" s="148">
        <v>2238</v>
      </c>
      <c r="X11" s="173">
        <v>11689</v>
      </c>
      <c r="Z11" s="148"/>
      <c r="AA11" s="148"/>
      <c r="AB11" s="148"/>
      <c r="AC11" s="148"/>
      <c r="AD11" s="148"/>
      <c r="AE11" s="148"/>
      <c r="AF11" s="148"/>
    </row>
    <row r="12" spans="2:32" ht="14.1" customHeight="1" x14ac:dyDescent="0.15">
      <c r="B12" s="210"/>
      <c r="C12" s="201">
        <v>21</v>
      </c>
      <c r="D12" s="190"/>
      <c r="E12" s="172">
        <v>840</v>
      </c>
      <c r="F12" s="173">
        <v>1890</v>
      </c>
      <c r="G12" s="148">
        <v>1418</v>
      </c>
      <c r="H12" s="173">
        <v>474029</v>
      </c>
      <c r="I12" s="172">
        <v>1680</v>
      </c>
      <c r="J12" s="173">
        <v>2520</v>
      </c>
      <c r="K12" s="148">
        <v>2088</v>
      </c>
      <c r="L12" s="173">
        <v>123475</v>
      </c>
      <c r="M12" s="172">
        <v>1680</v>
      </c>
      <c r="N12" s="173">
        <v>2520</v>
      </c>
      <c r="O12" s="148">
        <v>2155</v>
      </c>
      <c r="P12" s="173">
        <v>122121</v>
      </c>
      <c r="Q12" s="172">
        <v>1680</v>
      </c>
      <c r="R12" s="173">
        <v>2573</v>
      </c>
      <c r="S12" s="148">
        <v>2186</v>
      </c>
      <c r="T12" s="173">
        <v>114447</v>
      </c>
      <c r="U12" s="172">
        <v>1680</v>
      </c>
      <c r="V12" s="173">
        <v>2468</v>
      </c>
      <c r="W12" s="148">
        <v>2008</v>
      </c>
      <c r="X12" s="173">
        <v>140244</v>
      </c>
      <c r="Z12" s="170"/>
      <c r="AA12" s="170"/>
      <c r="AB12" s="170"/>
      <c r="AC12" s="170"/>
      <c r="AD12" s="170"/>
      <c r="AE12" s="148"/>
      <c r="AF12" s="148"/>
    </row>
    <row r="13" spans="2:32" ht="14.1" customHeight="1" x14ac:dyDescent="0.15">
      <c r="B13" s="210"/>
      <c r="C13" s="201">
        <v>22</v>
      </c>
      <c r="D13" s="189"/>
      <c r="E13" s="172">
        <v>893</v>
      </c>
      <c r="F13" s="173">
        <v>1764</v>
      </c>
      <c r="G13" s="148">
        <v>1454</v>
      </c>
      <c r="H13" s="173">
        <v>339332</v>
      </c>
      <c r="I13" s="172">
        <v>1733</v>
      </c>
      <c r="J13" s="173">
        <v>2310</v>
      </c>
      <c r="K13" s="148">
        <v>2018</v>
      </c>
      <c r="L13" s="173">
        <v>89509</v>
      </c>
      <c r="M13" s="172">
        <v>1838</v>
      </c>
      <c r="N13" s="173">
        <v>2415</v>
      </c>
      <c r="O13" s="148">
        <v>2149</v>
      </c>
      <c r="P13" s="173">
        <v>90314</v>
      </c>
      <c r="Q13" s="172">
        <v>1838</v>
      </c>
      <c r="R13" s="173">
        <v>2415</v>
      </c>
      <c r="S13" s="148">
        <v>2150</v>
      </c>
      <c r="T13" s="173">
        <v>80436</v>
      </c>
      <c r="U13" s="172">
        <v>1680</v>
      </c>
      <c r="V13" s="173">
        <v>2205</v>
      </c>
      <c r="W13" s="148">
        <v>1932</v>
      </c>
      <c r="X13" s="173">
        <v>113796</v>
      </c>
      <c r="Z13" s="170"/>
      <c r="AA13" s="170"/>
      <c r="AB13" s="170"/>
      <c r="AC13" s="170"/>
      <c r="AD13" s="170"/>
      <c r="AE13" s="148"/>
      <c r="AF13" s="148"/>
    </row>
    <row r="14" spans="2:32" ht="14.1" customHeight="1" x14ac:dyDescent="0.15">
      <c r="B14" s="205"/>
      <c r="C14" s="208">
        <v>23</v>
      </c>
      <c r="D14" s="164"/>
      <c r="E14" s="180">
        <v>1050</v>
      </c>
      <c r="F14" s="180">
        <v>1890</v>
      </c>
      <c r="G14" s="181">
        <v>1513.7452934906571</v>
      </c>
      <c r="H14" s="180">
        <v>416355.60000000003</v>
      </c>
      <c r="I14" s="180">
        <v>1785</v>
      </c>
      <c r="J14" s="180">
        <v>2310</v>
      </c>
      <c r="K14" s="180">
        <v>2123.9672807003376</v>
      </c>
      <c r="L14" s="180">
        <v>99325.39999999998</v>
      </c>
      <c r="M14" s="180">
        <v>1890</v>
      </c>
      <c r="N14" s="180">
        <v>2520</v>
      </c>
      <c r="O14" s="180">
        <v>2213.9728321588182</v>
      </c>
      <c r="P14" s="180">
        <v>100028.59999999999</v>
      </c>
      <c r="Q14" s="180">
        <v>1890</v>
      </c>
      <c r="R14" s="180">
        <v>2520</v>
      </c>
      <c r="S14" s="180">
        <v>2259.9299181638135</v>
      </c>
      <c r="T14" s="180">
        <v>91056</v>
      </c>
      <c r="U14" s="180">
        <v>1470</v>
      </c>
      <c r="V14" s="180">
        <v>2257.5</v>
      </c>
      <c r="W14" s="180">
        <v>1948.9515643042721</v>
      </c>
      <c r="X14" s="180">
        <v>115976.69999999997</v>
      </c>
      <c r="Z14" s="170"/>
      <c r="AA14" s="170"/>
      <c r="AB14" s="170"/>
      <c r="AC14" s="170"/>
      <c r="AD14" s="170"/>
      <c r="AE14" s="148"/>
      <c r="AF14" s="148"/>
    </row>
    <row r="15" spans="2:32" ht="14.1" customHeight="1" x14ac:dyDescent="0.15">
      <c r="B15" s="172" t="s">
        <v>100</v>
      </c>
      <c r="C15" s="163">
        <v>6</v>
      </c>
      <c r="D15" s="178" t="s">
        <v>121</v>
      </c>
      <c r="E15" s="173">
        <v>1365</v>
      </c>
      <c r="F15" s="173">
        <v>1890</v>
      </c>
      <c r="G15" s="173">
        <v>1634.7427866887904</v>
      </c>
      <c r="H15" s="173">
        <v>33479.9</v>
      </c>
      <c r="I15" s="173">
        <v>1890</v>
      </c>
      <c r="J15" s="173">
        <v>2310</v>
      </c>
      <c r="K15" s="173">
        <v>2168.2218831734967</v>
      </c>
      <c r="L15" s="173">
        <v>7658.4000000000005</v>
      </c>
      <c r="M15" s="173">
        <v>1995</v>
      </c>
      <c r="N15" s="173">
        <v>2467.5</v>
      </c>
      <c r="O15" s="173">
        <v>2258.0109748737332</v>
      </c>
      <c r="P15" s="173">
        <v>7987.7</v>
      </c>
      <c r="Q15" s="173">
        <v>1995</v>
      </c>
      <c r="R15" s="173">
        <v>2520</v>
      </c>
      <c r="S15" s="173">
        <v>2330.8933032616242</v>
      </c>
      <c r="T15" s="173">
        <v>6598.6</v>
      </c>
      <c r="U15" s="173">
        <v>1627.5</v>
      </c>
      <c r="V15" s="173">
        <v>2257.5</v>
      </c>
      <c r="W15" s="173">
        <v>1936.3192628410716</v>
      </c>
      <c r="X15" s="178">
        <v>8599</v>
      </c>
    </row>
    <row r="16" spans="2:32" ht="14.1" customHeight="1" x14ac:dyDescent="0.15">
      <c r="B16" s="172"/>
      <c r="C16" s="163">
        <v>7</v>
      </c>
      <c r="D16" s="178"/>
      <c r="E16" s="173">
        <v>1365</v>
      </c>
      <c r="F16" s="173">
        <v>1890</v>
      </c>
      <c r="G16" s="173">
        <v>1597.4681160159043</v>
      </c>
      <c r="H16" s="173">
        <v>32156.400000000001</v>
      </c>
      <c r="I16" s="173">
        <v>1890</v>
      </c>
      <c r="J16" s="173">
        <v>2310</v>
      </c>
      <c r="K16" s="173">
        <v>2126.1132410212031</v>
      </c>
      <c r="L16" s="173">
        <v>6389.6</v>
      </c>
      <c r="M16" s="173">
        <v>1890</v>
      </c>
      <c r="N16" s="173">
        <v>2467.5</v>
      </c>
      <c r="O16" s="173">
        <v>2199.7012972320686</v>
      </c>
      <c r="P16" s="173">
        <v>6622.0999999999995</v>
      </c>
      <c r="Q16" s="173">
        <v>1995</v>
      </c>
      <c r="R16" s="173">
        <v>2520</v>
      </c>
      <c r="S16" s="173">
        <v>2298.2339955849884</v>
      </c>
      <c r="T16" s="173">
        <v>6184.9</v>
      </c>
      <c r="U16" s="173">
        <v>1575</v>
      </c>
      <c r="V16" s="173">
        <v>2257.5</v>
      </c>
      <c r="W16" s="173">
        <v>1913.9874921826145</v>
      </c>
      <c r="X16" s="178">
        <v>7487.7</v>
      </c>
    </row>
    <row r="17" spans="2:24" ht="14.1" customHeight="1" x14ac:dyDescent="0.15">
      <c r="B17" s="172"/>
      <c r="C17" s="163">
        <v>8</v>
      </c>
      <c r="D17" s="178"/>
      <c r="E17" s="173">
        <v>1365</v>
      </c>
      <c r="F17" s="173">
        <v>1890</v>
      </c>
      <c r="G17" s="173">
        <v>1568.7540678742496</v>
      </c>
      <c r="H17" s="173">
        <v>43326.9</v>
      </c>
      <c r="I17" s="173">
        <v>1890</v>
      </c>
      <c r="J17" s="173">
        <v>2310</v>
      </c>
      <c r="K17" s="173">
        <v>2083.4914010548036</v>
      </c>
      <c r="L17" s="173">
        <v>9661.7999999999993</v>
      </c>
      <c r="M17" s="173">
        <v>1890</v>
      </c>
      <c r="N17" s="173">
        <v>2467.5</v>
      </c>
      <c r="O17" s="173">
        <v>2149.5103607060632</v>
      </c>
      <c r="P17" s="173">
        <v>9851.5</v>
      </c>
      <c r="Q17" s="173">
        <v>1995</v>
      </c>
      <c r="R17" s="173">
        <v>2520</v>
      </c>
      <c r="S17" s="173">
        <v>2264.1373949985518</v>
      </c>
      <c r="T17" s="173">
        <v>9197.5</v>
      </c>
      <c r="U17" s="173">
        <v>1575</v>
      </c>
      <c r="V17" s="173">
        <v>2205</v>
      </c>
      <c r="W17" s="173">
        <v>1886.3354874446084</v>
      </c>
      <c r="X17" s="178">
        <v>11733.2</v>
      </c>
    </row>
    <row r="18" spans="2:24" ht="14.1" customHeight="1" x14ac:dyDescent="0.15">
      <c r="B18" s="172"/>
      <c r="C18" s="163">
        <v>9</v>
      </c>
      <c r="D18" s="178"/>
      <c r="E18" s="173">
        <v>1365</v>
      </c>
      <c r="F18" s="173">
        <v>1890</v>
      </c>
      <c r="G18" s="173">
        <v>1543.2413112291867</v>
      </c>
      <c r="H18" s="173">
        <v>26519.3</v>
      </c>
      <c r="I18" s="173">
        <v>1785</v>
      </c>
      <c r="J18" s="173">
        <v>2310</v>
      </c>
      <c r="K18" s="173">
        <v>2083.8850482829189</v>
      </c>
      <c r="L18" s="173">
        <v>6217</v>
      </c>
      <c r="M18" s="173">
        <v>1890</v>
      </c>
      <c r="N18" s="173">
        <v>2310</v>
      </c>
      <c r="O18" s="173">
        <v>2133.2184285345052</v>
      </c>
      <c r="P18" s="173">
        <v>6340.0999999999995</v>
      </c>
      <c r="Q18" s="173">
        <v>1890</v>
      </c>
      <c r="R18" s="173">
        <v>2520</v>
      </c>
      <c r="S18" s="173">
        <v>2224.142699811202</v>
      </c>
      <c r="T18" s="173">
        <v>6079</v>
      </c>
      <c r="U18" s="173">
        <v>1575</v>
      </c>
      <c r="V18" s="173">
        <v>2205</v>
      </c>
      <c r="W18" s="173">
        <v>1883.5394068429707</v>
      </c>
      <c r="X18" s="178">
        <v>8436.5</v>
      </c>
    </row>
    <row r="19" spans="2:24" ht="14.1" customHeight="1" x14ac:dyDescent="0.15">
      <c r="B19" s="172"/>
      <c r="C19" s="163">
        <v>10</v>
      </c>
      <c r="D19" s="178"/>
      <c r="E19" s="173">
        <v>1312.5</v>
      </c>
      <c r="F19" s="173">
        <v>1785</v>
      </c>
      <c r="G19" s="173">
        <v>1510.2605394280765</v>
      </c>
      <c r="H19" s="173">
        <v>23911.200000000001</v>
      </c>
      <c r="I19" s="173">
        <v>1890</v>
      </c>
      <c r="J19" s="173">
        <v>2310</v>
      </c>
      <c r="K19" s="173">
        <v>2104.4178306814042</v>
      </c>
      <c r="L19" s="173">
        <v>5435.6</v>
      </c>
      <c r="M19" s="173">
        <v>1890</v>
      </c>
      <c r="N19" s="173">
        <v>2415</v>
      </c>
      <c r="O19" s="173">
        <v>2159.4997756697862</v>
      </c>
      <c r="P19" s="173">
        <v>5128.8999999999996</v>
      </c>
      <c r="Q19" s="173">
        <v>1890</v>
      </c>
      <c r="R19" s="173">
        <v>2520</v>
      </c>
      <c r="S19" s="173">
        <v>2249.2152932241088</v>
      </c>
      <c r="T19" s="173">
        <v>4874.3</v>
      </c>
      <c r="U19" s="173">
        <v>1575</v>
      </c>
      <c r="V19" s="173">
        <v>2205</v>
      </c>
      <c r="W19" s="173">
        <v>1910.1901951809593</v>
      </c>
      <c r="X19" s="178">
        <v>5887</v>
      </c>
    </row>
    <row r="20" spans="2:24" ht="14.1" customHeight="1" x14ac:dyDescent="0.15">
      <c r="B20" s="172"/>
      <c r="C20" s="163">
        <v>11</v>
      </c>
      <c r="D20" s="178"/>
      <c r="E20" s="173">
        <v>1155</v>
      </c>
      <c r="F20" s="173">
        <v>1680</v>
      </c>
      <c r="G20" s="178">
        <v>1385.4687029607887</v>
      </c>
      <c r="H20" s="173">
        <v>35542.699999999997</v>
      </c>
      <c r="I20" s="173">
        <v>1890</v>
      </c>
      <c r="J20" s="173">
        <v>2310</v>
      </c>
      <c r="K20" s="173">
        <v>2094.4983920821755</v>
      </c>
      <c r="L20" s="173">
        <v>9514.1999999999989</v>
      </c>
      <c r="M20" s="173">
        <v>1890</v>
      </c>
      <c r="N20" s="173">
        <v>2520</v>
      </c>
      <c r="O20" s="173">
        <v>2150.8746695248301</v>
      </c>
      <c r="P20" s="173">
        <v>9644.7000000000007</v>
      </c>
      <c r="Q20" s="173">
        <v>1890</v>
      </c>
      <c r="R20" s="173">
        <v>2520</v>
      </c>
      <c r="S20" s="173">
        <v>2197.2823900584153</v>
      </c>
      <c r="T20" s="173">
        <v>9184.6</v>
      </c>
      <c r="U20" s="173">
        <v>1575</v>
      </c>
      <c r="V20" s="173">
        <v>2205</v>
      </c>
      <c r="W20" s="173">
        <v>1929.4467185418318</v>
      </c>
      <c r="X20" s="178">
        <v>11497.7</v>
      </c>
    </row>
    <row r="21" spans="2:24" ht="14.1" customHeight="1" x14ac:dyDescent="0.15">
      <c r="B21" s="172"/>
      <c r="C21" s="163">
        <v>12</v>
      </c>
      <c r="D21" s="178"/>
      <c r="E21" s="173">
        <v>1050</v>
      </c>
      <c r="F21" s="173">
        <v>1575</v>
      </c>
      <c r="G21" s="173">
        <v>1300.1753604640696</v>
      </c>
      <c r="H21" s="173">
        <v>39345.199999999997</v>
      </c>
      <c r="I21" s="173">
        <v>1785</v>
      </c>
      <c r="J21" s="173">
        <v>2310</v>
      </c>
      <c r="K21" s="173">
        <v>2088.0203451662687</v>
      </c>
      <c r="L21" s="173">
        <v>9117.7999999999993</v>
      </c>
      <c r="M21" s="173">
        <v>1890</v>
      </c>
      <c r="N21" s="173">
        <v>2520</v>
      </c>
      <c r="O21" s="173">
        <v>2180.0407484631701</v>
      </c>
      <c r="P21" s="173">
        <v>9003.4000000000015</v>
      </c>
      <c r="Q21" s="173">
        <v>1890</v>
      </c>
      <c r="R21" s="173">
        <v>2520</v>
      </c>
      <c r="S21" s="173">
        <v>2221.3905785909465</v>
      </c>
      <c r="T21" s="173">
        <v>8845.9</v>
      </c>
      <c r="U21" s="173">
        <v>1470</v>
      </c>
      <c r="V21" s="173">
        <v>2205</v>
      </c>
      <c r="W21" s="173">
        <v>1920.6774637548174</v>
      </c>
      <c r="X21" s="178">
        <v>10646.5</v>
      </c>
    </row>
    <row r="22" spans="2:24" ht="14.1" customHeight="1" x14ac:dyDescent="0.15">
      <c r="B22" s="172" t="s">
        <v>102</v>
      </c>
      <c r="C22" s="163">
        <v>1</v>
      </c>
      <c r="D22" s="178" t="s">
        <v>121</v>
      </c>
      <c r="E22" s="173">
        <v>1050</v>
      </c>
      <c r="F22" s="173">
        <v>1522.5</v>
      </c>
      <c r="G22" s="173">
        <v>1260.3680322177477</v>
      </c>
      <c r="H22" s="173">
        <v>27092.3</v>
      </c>
      <c r="I22" s="173">
        <v>1680</v>
      </c>
      <c r="J22" s="173">
        <v>2310</v>
      </c>
      <c r="K22" s="173">
        <v>2033.7663548581768</v>
      </c>
      <c r="L22" s="173">
        <v>8911.6999999999989</v>
      </c>
      <c r="M22" s="173">
        <v>1680</v>
      </c>
      <c r="N22" s="173">
        <v>2520</v>
      </c>
      <c r="O22" s="173">
        <v>2129.3641883301916</v>
      </c>
      <c r="P22" s="173">
        <v>8183.2</v>
      </c>
      <c r="Q22" s="173">
        <v>1680</v>
      </c>
      <c r="R22" s="173">
        <v>2520</v>
      </c>
      <c r="S22" s="173">
        <v>2179.3276533592989</v>
      </c>
      <c r="T22" s="173">
        <v>7325.4</v>
      </c>
      <c r="U22" s="173">
        <v>1365</v>
      </c>
      <c r="V22" s="173">
        <v>2205</v>
      </c>
      <c r="W22" s="173">
        <v>1787.5299536707055</v>
      </c>
      <c r="X22" s="178">
        <v>9313.7000000000007</v>
      </c>
    </row>
    <row r="23" spans="2:24" ht="14.1" customHeight="1" x14ac:dyDescent="0.15">
      <c r="B23" s="172"/>
      <c r="C23" s="163">
        <v>2</v>
      </c>
      <c r="D23" s="178"/>
      <c r="E23" s="173">
        <v>1050</v>
      </c>
      <c r="F23" s="173">
        <v>1522.5</v>
      </c>
      <c r="G23" s="173">
        <v>1271.5333961119989</v>
      </c>
      <c r="H23" s="173">
        <v>35916.5</v>
      </c>
      <c r="I23" s="173">
        <v>1575</v>
      </c>
      <c r="J23" s="173">
        <v>2310</v>
      </c>
      <c r="K23" s="173">
        <v>2025.2085716539782</v>
      </c>
      <c r="L23" s="173">
        <v>9131.1</v>
      </c>
      <c r="M23" s="173">
        <v>1575</v>
      </c>
      <c r="N23" s="173">
        <v>2520</v>
      </c>
      <c r="O23" s="173">
        <v>2136.9749345242089</v>
      </c>
      <c r="P23" s="173">
        <v>8876.7000000000007</v>
      </c>
      <c r="Q23" s="173">
        <v>1575</v>
      </c>
      <c r="R23" s="173">
        <v>2520</v>
      </c>
      <c r="S23" s="173">
        <v>2170.5566587590488</v>
      </c>
      <c r="T23" s="173">
        <v>8021.2</v>
      </c>
      <c r="U23" s="173">
        <v>1365</v>
      </c>
      <c r="V23" s="173">
        <v>2310</v>
      </c>
      <c r="W23" s="173">
        <v>1836.1945059237082</v>
      </c>
      <c r="X23" s="178">
        <v>10676.8</v>
      </c>
    </row>
    <row r="24" spans="2:24" ht="14.1" customHeight="1" x14ac:dyDescent="0.15">
      <c r="B24" s="172"/>
      <c r="C24" s="163">
        <v>3</v>
      </c>
      <c r="D24" s="178"/>
      <c r="E24" s="173">
        <v>1050</v>
      </c>
      <c r="F24" s="173">
        <v>1575</v>
      </c>
      <c r="G24" s="173">
        <v>1326.8416068756478</v>
      </c>
      <c r="H24" s="173">
        <v>29588.799999999999</v>
      </c>
      <c r="I24" s="173">
        <v>1575</v>
      </c>
      <c r="J24" s="173">
        <v>2310</v>
      </c>
      <c r="K24" s="173">
        <v>1986.20403536613</v>
      </c>
      <c r="L24" s="173">
        <v>8016.5</v>
      </c>
      <c r="M24" s="173">
        <v>1575</v>
      </c>
      <c r="N24" s="173">
        <v>2520</v>
      </c>
      <c r="O24" s="173">
        <v>2131.6964179957931</v>
      </c>
      <c r="P24" s="173">
        <v>7975</v>
      </c>
      <c r="Q24" s="173">
        <v>1575</v>
      </c>
      <c r="R24" s="173">
        <v>2520</v>
      </c>
      <c r="S24" s="173">
        <v>2146.3174863912145</v>
      </c>
      <c r="T24" s="173">
        <v>7639.8000000000011</v>
      </c>
      <c r="U24" s="173">
        <v>1365</v>
      </c>
      <c r="V24" s="173">
        <v>2310</v>
      </c>
      <c r="W24" s="173">
        <v>1824.4549889317047</v>
      </c>
      <c r="X24" s="178">
        <v>9017.7000000000007</v>
      </c>
    </row>
    <row r="25" spans="2:24" ht="14.1" customHeight="1" x14ac:dyDescent="0.15">
      <c r="B25" s="172"/>
      <c r="C25" s="163">
        <v>4</v>
      </c>
      <c r="D25" s="178"/>
      <c r="E25" s="173">
        <v>1260</v>
      </c>
      <c r="F25" s="173">
        <v>1680</v>
      </c>
      <c r="G25" s="173">
        <v>1471.6211635717868</v>
      </c>
      <c r="H25" s="173">
        <v>41631.199999999997</v>
      </c>
      <c r="I25" s="173">
        <v>1575</v>
      </c>
      <c r="J25" s="173">
        <v>2310</v>
      </c>
      <c r="K25" s="173">
        <v>1961.9013795348139</v>
      </c>
      <c r="L25" s="173">
        <v>9985.2999999999993</v>
      </c>
      <c r="M25" s="173">
        <v>1575</v>
      </c>
      <c r="N25" s="173">
        <v>2520</v>
      </c>
      <c r="O25" s="173">
        <v>2201.697084766854</v>
      </c>
      <c r="P25" s="173">
        <v>9669.3000000000011</v>
      </c>
      <c r="Q25" s="173">
        <v>1575</v>
      </c>
      <c r="R25" s="173">
        <v>2520</v>
      </c>
      <c r="S25" s="173">
        <v>2227.6283650912055</v>
      </c>
      <c r="T25" s="173">
        <v>9334.7999999999993</v>
      </c>
      <c r="U25" s="173">
        <v>1522.5</v>
      </c>
      <c r="V25" s="173">
        <v>2310</v>
      </c>
      <c r="W25" s="173">
        <v>1884.2079731826245</v>
      </c>
      <c r="X25" s="178">
        <v>11945.400000000001</v>
      </c>
    </row>
    <row r="26" spans="2:24" ht="14.1" customHeight="1" x14ac:dyDescent="0.15">
      <c r="B26" s="172"/>
      <c r="C26" s="163">
        <v>5</v>
      </c>
      <c r="D26" s="178"/>
      <c r="E26" s="173">
        <v>1312.5</v>
      </c>
      <c r="F26" s="178">
        <v>1785</v>
      </c>
      <c r="G26" s="173">
        <v>1525.672298992873</v>
      </c>
      <c r="H26" s="173">
        <v>46632.100000000006</v>
      </c>
      <c r="I26" s="173">
        <v>1575</v>
      </c>
      <c r="J26" s="173">
        <v>2205</v>
      </c>
      <c r="K26" s="173">
        <v>1920.145234452345</v>
      </c>
      <c r="L26" s="173">
        <v>14359.9</v>
      </c>
      <c r="M26" s="173">
        <v>1575</v>
      </c>
      <c r="N26" s="173">
        <v>2520</v>
      </c>
      <c r="O26" s="173">
        <v>2208.2110435868026</v>
      </c>
      <c r="P26" s="173">
        <v>13746.099999999999</v>
      </c>
      <c r="Q26" s="173">
        <v>1575</v>
      </c>
      <c r="R26" s="173">
        <v>2520</v>
      </c>
      <c r="S26" s="173">
        <v>2208.3609993201908</v>
      </c>
      <c r="T26" s="173">
        <v>12624.5</v>
      </c>
      <c r="U26" s="173">
        <v>1522.5</v>
      </c>
      <c r="V26" s="173">
        <v>2100</v>
      </c>
      <c r="W26" s="173">
        <v>1815.9073407493922</v>
      </c>
      <c r="X26" s="178">
        <v>15838.1</v>
      </c>
    </row>
    <row r="27" spans="2:24" ht="14.1" customHeight="1" x14ac:dyDescent="0.15">
      <c r="B27" s="165"/>
      <c r="C27" s="169">
        <v>6</v>
      </c>
      <c r="D27" s="179"/>
      <c r="E27" s="145">
        <v>1312.5</v>
      </c>
      <c r="F27" s="145">
        <v>1785</v>
      </c>
      <c r="G27" s="145">
        <v>1542.9628143052992</v>
      </c>
      <c r="H27" s="145">
        <v>31278.9</v>
      </c>
      <c r="I27" s="145">
        <v>1785</v>
      </c>
      <c r="J27" s="145">
        <v>2205</v>
      </c>
      <c r="K27" s="145">
        <v>2040.6110370567849</v>
      </c>
      <c r="L27" s="145">
        <v>9330.2000000000007</v>
      </c>
      <c r="M27" s="145">
        <v>1995</v>
      </c>
      <c r="N27" s="145">
        <v>2520</v>
      </c>
      <c r="O27" s="145">
        <v>2322.9639687812869</v>
      </c>
      <c r="P27" s="145">
        <v>8799.2999999999993</v>
      </c>
      <c r="Q27" s="145">
        <v>1995</v>
      </c>
      <c r="R27" s="145">
        <v>2520</v>
      </c>
      <c r="S27" s="145">
        <v>2368.3939500379352</v>
      </c>
      <c r="T27" s="145">
        <v>8169.3000000000011</v>
      </c>
      <c r="U27" s="145">
        <v>1680</v>
      </c>
      <c r="V27" s="145">
        <v>2152.5</v>
      </c>
      <c r="W27" s="145">
        <v>1856.7126271186441</v>
      </c>
      <c r="X27" s="179">
        <v>9276.7000000000007</v>
      </c>
    </row>
    <row r="28" spans="2:24" ht="14.1" customHeight="1" x14ac:dyDescent="0.15">
      <c r="B28" s="199" t="s">
        <v>142</v>
      </c>
      <c r="C28" s="216"/>
      <c r="D28" s="217"/>
      <c r="E28" s="172"/>
      <c r="F28" s="173"/>
      <c r="G28" s="148"/>
      <c r="H28" s="173"/>
      <c r="I28" s="172"/>
      <c r="J28" s="173"/>
      <c r="K28" s="148"/>
      <c r="L28" s="173"/>
      <c r="M28" s="172"/>
      <c r="N28" s="173"/>
      <c r="O28" s="148"/>
      <c r="P28" s="173"/>
      <c r="Q28" s="172"/>
      <c r="R28" s="173"/>
      <c r="S28" s="148"/>
      <c r="T28" s="173"/>
      <c r="U28" s="172"/>
      <c r="V28" s="173"/>
      <c r="W28" s="148"/>
      <c r="X28" s="173"/>
    </row>
    <row r="29" spans="2:24" ht="14.1" customHeight="1" x14ac:dyDescent="0.15">
      <c r="B29" s="199"/>
      <c r="C29" s="216"/>
      <c r="D29" s="217"/>
      <c r="E29" s="172"/>
      <c r="F29" s="173"/>
      <c r="G29" s="148"/>
      <c r="H29" s="173"/>
      <c r="I29" s="172"/>
      <c r="J29" s="173"/>
      <c r="K29" s="148"/>
      <c r="L29" s="173"/>
      <c r="M29" s="172"/>
      <c r="N29" s="173"/>
      <c r="O29" s="148"/>
      <c r="P29" s="173"/>
      <c r="Q29" s="172"/>
      <c r="R29" s="173"/>
      <c r="S29" s="148"/>
      <c r="T29" s="173"/>
      <c r="U29" s="172"/>
      <c r="V29" s="173"/>
      <c r="W29" s="148"/>
      <c r="X29" s="173"/>
    </row>
    <row r="30" spans="2:24" ht="14.1" customHeight="1" x14ac:dyDescent="0.15">
      <c r="B30" s="196" t="s">
        <v>129</v>
      </c>
      <c r="C30" s="216"/>
      <c r="D30" s="217"/>
      <c r="E30" s="172"/>
      <c r="F30" s="173"/>
      <c r="G30" s="148"/>
      <c r="H30" s="173"/>
      <c r="I30" s="172"/>
      <c r="J30" s="173"/>
      <c r="K30" s="148"/>
      <c r="L30" s="173"/>
      <c r="M30" s="172"/>
      <c r="N30" s="173"/>
      <c r="O30" s="148"/>
      <c r="P30" s="173"/>
      <c r="Q30" s="172"/>
      <c r="R30" s="173"/>
      <c r="S30" s="148"/>
      <c r="T30" s="173"/>
      <c r="U30" s="172"/>
      <c r="V30" s="173"/>
      <c r="W30" s="148"/>
      <c r="X30" s="173"/>
    </row>
    <row r="31" spans="2:24" ht="14.1" customHeight="1" x14ac:dyDescent="0.15">
      <c r="B31" s="218">
        <v>41066</v>
      </c>
      <c r="C31" s="219"/>
      <c r="D31" s="220">
        <v>41072</v>
      </c>
      <c r="E31" s="638">
        <v>1312.5</v>
      </c>
      <c r="F31" s="639">
        <v>1785</v>
      </c>
      <c r="G31" s="640">
        <v>1518.1905906593402</v>
      </c>
      <c r="H31" s="173">
        <v>8434</v>
      </c>
      <c r="I31" s="638">
        <v>1890</v>
      </c>
      <c r="J31" s="639">
        <v>2205</v>
      </c>
      <c r="K31" s="640">
        <v>2082.9654172244536</v>
      </c>
      <c r="L31" s="173">
        <v>2157.6999999999998</v>
      </c>
      <c r="M31" s="638">
        <v>2047.5</v>
      </c>
      <c r="N31" s="639">
        <v>2520</v>
      </c>
      <c r="O31" s="640">
        <v>2320.8692734844976</v>
      </c>
      <c r="P31" s="173">
        <v>1860.1</v>
      </c>
      <c r="Q31" s="638">
        <v>2047.5</v>
      </c>
      <c r="R31" s="639">
        <v>2520</v>
      </c>
      <c r="S31" s="640">
        <v>2355.2780863550615</v>
      </c>
      <c r="T31" s="173">
        <v>2176.9</v>
      </c>
      <c r="U31" s="638">
        <v>1680</v>
      </c>
      <c r="V31" s="639">
        <v>2100</v>
      </c>
      <c r="W31" s="640">
        <v>1873.0476126247638</v>
      </c>
      <c r="X31" s="173">
        <v>2479.9</v>
      </c>
    </row>
    <row r="32" spans="2:24" ht="14.1" customHeight="1" x14ac:dyDescent="0.15">
      <c r="B32" s="218" t="s">
        <v>130</v>
      </c>
      <c r="C32" s="219"/>
      <c r="D32" s="220"/>
      <c r="E32" s="172"/>
      <c r="F32" s="173"/>
      <c r="G32" s="148"/>
      <c r="H32" s="173"/>
      <c r="I32" s="172"/>
      <c r="J32" s="173"/>
      <c r="K32" s="148"/>
      <c r="L32" s="173"/>
      <c r="M32" s="172"/>
      <c r="N32" s="173"/>
      <c r="O32" s="148"/>
      <c r="P32" s="173"/>
      <c r="Q32" s="172"/>
      <c r="R32" s="173"/>
      <c r="S32" s="148"/>
      <c r="T32" s="173"/>
      <c r="U32" s="172"/>
      <c r="V32" s="173"/>
      <c r="W32" s="148"/>
      <c r="X32" s="173"/>
    </row>
    <row r="33" spans="2:24" ht="14.1" customHeight="1" x14ac:dyDescent="0.15">
      <c r="B33" s="218">
        <v>41073</v>
      </c>
      <c r="C33" s="219"/>
      <c r="D33" s="220">
        <v>41079</v>
      </c>
      <c r="E33" s="224">
        <v>1365</v>
      </c>
      <c r="F33" s="225">
        <v>1785</v>
      </c>
      <c r="G33" s="226">
        <v>1521.7886807728498</v>
      </c>
      <c r="H33" s="225">
        <v>8407.1</v>
      </c>
      <c r="I33" s="224">
        <v>1890</v>
      </c>
      <c r="J33" s="225">
        <v>2205</v>
      </c>
      <c r="K33" s="226">
        <v>2088.9234954657868</v>
      </c>
      <c r="L33" s="225">
        <v>2610</v>
      </c>
      <c r="M33" s="224">
        <v>1995</v>
      </c>
      <c r="N33" s="225">
        <v>2520</v>
      </c>
      <c r="O33" s="226">
        <v>2340.1522147307332</v>
      </c>
      <c r="P33" s="225">
        <v>2427.4</v>
      </c>
      <c r="Q33" s="224">
        <v>1995</v>
      </c>
      <c r="R33" s="225">
        <v>2520</v>
      </c>
      <c r="S33" s="226">
        <v>2346.7495512436963</v>
      </c>
      <c r="T33" s="225">
        <v>2456.6</v>
      </c>
      <c r="U33" s="224">
        <v>1680</v>
      </c>
      <c r="V33" s="225">
        <v>2152.5</v>
      </c>
      <c r="W33" s="226">
        <v>1882.564977645306</v>
      </c>
      <c r="X33" s="225">
        <v>2742.1</v>
      </c>
    </row>
    <row r="34" spans="2:24" ht="14.1" customHeight="1" x14ac:dyDescent="0.15">
      <c r="B34" s="218" t="s">
        <v>131</v>
      </c>
      <c r="C34" s="219"/>
      <c r="D34" s="220"/>
      <c r="E34" s="224"/>
      <c r="F34" s="225"/>
      <c r="G34" s="226"/>
      <c r="H34" s="225"/>
      <c r="I34" s="224"/>
      <c r="J34" s="225"/>
      <c r="K34" s="226"/>
      <c r="L34" s="225"/>
      <c r="M34" s="224"/>
      <c r="N34" s="225"/>
      <c r="O34" s="226"/>
      <c r="P34" s="225"/>
      <c r="Q34" s="224"/>
      <c r="R34" s="225"/>
      <c r="S34" s="226"/>
      <c r="T34" s="225"/>
      <c r="U34" s="224"/>
      <c r="V34" s="225"/>
      <c r="W34" s="226"/>
      <c r="X34" s="225"/>
    </row>
    <row r="35" spans="2:24" ht="14.1" customHeight="1" x14ac:dyDescent="0.15">
      <c r="B35" s="218">
        <v>41080</v>
      </c>
      <c r="C35" s="219"/>
      <c r="D35" s="220">
        <v>41086</v>
      </c>
      <c r="E35" s="224">
        <v>1470</v>
      </c>
      <c r="F35" s="225">
        <v>1785</v>
      </c>
      <c r="G35" s="226">
        <v>1595.8392687709536</v>
      </c>
      <c r="H35" s="225">
        <v>6718.3</v>
      </c>
      <c r="I35" s="224">
        <v>1785</v>
      </c>
      <c r="J35" s="225">
        <v>2205</v>
      </c>
      <c r="K35" s="226">
        <v>1992.4732239696316</v>
      </c>
      <c r="L35" s="225">
        <v>2028.7</v>
      </c>
      <c r="M35" s="224">
        <v>2100</v>
      </c>
      <c r="N35" s="225">
        <v>2520</v>
      </c>
      <c r="O35" s="226">
        <v>2287.9943946188337</v>
      </c>
      <c r="P35" s="225">
        <v>2321.5</v>
      </c>
      <c r="Q35" s="224">
        <v>2205</v>
      </c>
      <c r="R35" s="225">
        <v>2520</v>
      </c>
      <c r="S35" s="226">
        <v>2418.9865184915293</v>
      </c>
      <c r="T35" s="225">
        <v>1447.4</v>
      </c>
      <c r="U35" s="224">
        <v>1680</v>
      </c>
      <c r="V35" s="225">
        <v>2100</v>
      </c>
      <c r="W35" s="226">
        <v>1841.4424295774647</v>
      </c>
      <c r="X35" s="225">
        <v>1931.6</v>
      </c>
    </row>
    <row r="36" spans="2:24" ht="14.1" customHeight="1" x14ac:dyDescent="0.15">
      <c r="B36" s="218" t="s">
        <v>132</v>
      </c>
      <c r="C36" s="219"/>
      <c r="D36" s="220"/>
      <c r="E36" s="224"/>
      <c r="F36" s="225"/>
      <c r="G36" s="226"/>
      <c r="H36" s="225"/>
      <c r="I36" s="224"/>
      <c r="J36" s="225"/>
      <c r="K36" s="226"/>
      <c r="L36" s="225"/>
      <c r="M36" s="224"/>
      <c r="N36" s="225"/>
      <c r="O36" s="226"/>
      <c r="P36" s="225"/>
      <c r="Q36" s="224"/>
      <c r="R36" s="225"/>
      <c r="S36" s="226"/>
      <c r="T36" s="225"/>
      <c r="U36" s="224"/>
      <c r="V36" s="225"/>
      <c r="W36" s="226"/>
      <c r="X36" s="225"/>
    </row>
    <row r="37" spans="2:24" ht="14.1" customHeight="1" x14ac:dyDescent="0.15">
      <c r="B37" s="218">
        <v>41087</v>
      </c>
      <c r="C37" s="219"/>
      <c r="D37" s="220">
        <v>41093</v>
      </c>
      <c r="E37" s="224">
        <v>1470</v>
      </c>
      <c r="F37" s="225">
        <v>1785</v>
      </c>
      <c r="G37" s="225">
        <v>1590.7054321916951</v>
      </c>
      <c r="H37" s="240">
        <v>7719.5</v>
      </c>
      <c r="I37" s="224">
        <v>1890</v>
      </c>
      <c r="J37" s="225">
        <v>2205</v>
      </c>
      <c r="K37" s="225">
        <v>2004.0610536681436</v>
      </c>
      <c r="L37" s="240">
        <v>2533.8000000000002</v>
      </c>
      <c r="M37" s="224">
        <v>2100</v>
      </c>
      <c r="N37" s="225">
        <v>2520</v>
      </c>
      <c r="O37" s="225">
        <v>2351.8226113224437</v>
      </c>
      <c r="P37" s="240">
        <v>2190.3000000000002</v>
      </c>
      <c r="Q37" s="224">
        <v>2100</v>
      </c>
      <c r="R37" s="225">
        <v>2520</v>
      </c>
      <c r="S37" s="225">
        <v>2379.7597380602911</v>
      </c>
      <c r="T37" s="240">
        <v>2088.4</v>
      </c>
      <c r="U37" s="224">
        <v>1680</v>
      </c>
      <c r="V37" s="225">
        <v>1890</v>
      </c>
      <c r="W37" s="225">
        <v>1801.959694415174</v>
      </c>
      <c r="X37" s="240">
        <v>2123.1</v>
      </c>
    </row>
    <row r="38" spans="2:24" s="148" customFormat="1" ht="14.1" customHeight="1" x14ac:dyDescent="0.15">
      <c r="B38" s="218" t="s">
        <v>133</v>
      </c>
      <c r="C38" s="219"/>
      <c r="D38" s="220"/>
      <c r="E38" s="172"/>
      <c r="F38" s="173"/>
      <c r="H38" s="173"/>
      <c r="I38" s="172"/>
      <c r="J38" s="173"/>
      <c r="L38" s="173"/>
      <c r="M38" s="172"/>
      <c r="N38" s="173"/>
      <c r="P38" s="173"/>
      <c r="Q38" s="172"/>
      <c r="R38" s="173"/>
      <c r="T38" s="173"/>
      <c r="U38" s="172"/>
      <c r="V38" s="173"/>
      <c r="X38" s="173"/>
    </row>
    <row r="39" spans="2:24" s="148" customFormat="1" ht="14.1" customHeight="1" x14ac:dyDescent="0.15">
      <c r="B39" s="229"/>
      <c r="C39" s="230"/>
      <c r="D39" s="231"/>
      <c r="E39" s="165"/>
      <c r="F39" s="145"/>
      <c r="G39" s="166"/>
      <c r="H39" s="145"/>
      <c r="I39" s="165"/>
      <c r="J39" s="145"/>
      <c r="K39" s="166"/>
      <c r="L39" s="145"/>
      <c r="M39" s="165"/>
      <c r="N39" s="145"/>
      <c r="O39" s="166"/>
      <c r="P39" s="145"/>
      <c r="Q39" s="165"/>
      <c r="R39" s="145"/>
      <c r="S39" s="166"/>
      <c r="T39" s="145"/>
      <c r="U39" s="165"/>
      <c r="V39" s="145"/>
      <c r="W39" s="166"/>
      <c r="X39" s="145"/>
    </row>
    <row r="41" spans="2:24" x14ac:dyDescent="0.15">
      <c r="X41" s="148"/>
    </row>
    <row r="42" spans="2:24" x14ac:dyDescent="0.15"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48"/>
    </row>
    <row r="43" spans="2:24" x14ac:dyDescent="0.15">
      <c r="X43" s="148"/>
    </row>
    <row r="44" spans="2:24" x14ac:dyDescent="0.15">
      <c r="X44" s="148"/>
    </row>
    <row r="45" spans="2:24" x14ac:dyDescent="0.15">
      <c r="X45" s="148"/>
    </row>
    <row r="46" spans="2:24" x14ac:dyDescent="0.15">
      <c r="X46" s="148"/>
    </row>
    <row r="47" spans="2:24" x14ac:dyDescent="0.15">
      <c r="X47" s="148"/>
    </row>
    <row r="48" spans="2:24" x14ac:dyDescent="0.15">
      <c r="X48" s="148"/>
    </row>
    <row r="49" spans="24:24" x14ac:dyDescent="0.15">
      <c r="X49" s="148"/>
    </row>
  </sheetData>
  <phoneticPr fontId="6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Normal="100"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" style="35" customWidth="1"/>
    <col min="16" max="16" width="11.5" style="35" customWidth="1"/>
    <col min="17" max="16384" width="9" style="35"/>
  </cols>
  <sheetData>
    <row r="1" spans="1:38" s="19" customFormat="1" ht="19.5" customHeight="1" x14ac:dyDescent="0.15">
      <c r="A1" s="99"/>
      <c r="C1" s="20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8" s="26" customFormat="1" ht="15" customHeight="1" x14ac:dyDescent="0.15">
      <c r="A2" s="108"/>
      <c r="B2" s="108"/>
      <c r="C2" s="22" t="s">
        <v>75</v>
      </c>
      <c r="D2" s="23" t="s">
        <v>76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</row>
    <row r="3" spans="1:38" s="10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85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8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8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8" ht="18.75" customHeight="1" x14ac:dyDescent="0.15">
      <c r="A6" s="42"/>
      <c r="B6" s="43"/>
      <c r="C6" s="44"/>
      <c r="D6" s="127" t="s">
        <v>55</v>
      </c>
      <c r="E6" s="12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8" ht="16.5" customHeight="1" x14ac:dyDescent="0.15">
      <c r="A7" s="48" t="s">
        <v>0</v>
      </c>
      <c r="B7" s="49">
        <v>20</v>
      </c>
      <c r="C7" s="50" t="s">
        <v>1</v>
      </c>
      <c r="D7" s="128"/>
      <c r="E7" s="109">
        <v>2061874.3</v>
      </c>
      <c r="F7" s="51">
        <v>5531752.2999999989</v>
      </c>
      <c r="G7" s="52">
        <v>901119.90000000014</v>
      </c>
      <c r="H7" s="51">
        <v>8494746.4999999981</v>
      </c>
      <c r="I7" s="51">
        <v>946804</v>
      </c>
      <c r="J7" s="51">
        <v>9441550.4999999981</v>
      </c>
      <c r="K7" s="51">
        <v>15266193</v>
      </c>
      <c r="L7" s="51">
        <v>414161.00000000006</v>
      </c>
      <c r="M7" s="51">
        <v>15680354</v>
      </c>
      <c r="N7" s="51">
        <v>2773545</v>
      </c>
      <c r="O7" s="51">
        <v>18453899</v>
      </c>
      <c r="P7" s="51">
        <v>27895449.5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ht="16.5" customHeight="1" x14ac:dyDescent="0.15">
      <c r="A8" s="53" t="s">
        <v>60</v>
      </c>
      <c r="B8" s="49">
        <v>21</v>
      </c>
      <c r="C8" s="54" t="s">
        <v>60</v>
      </c>
      <c r="D8" s="51"/>
      <c r="E8" s="109">
        <v>1966046</v>
      </c>
      <c r="F8" s="51">
        <v>5335633</v>
      </c>
      <c r="G8" s="52">
        <v>1032472.1</v>
      </c>
      <c r="H8" s="51">
        <v>8334151.0999999996</v>
      </c>
      <c r="I8" s="51">
        <v>1238616</v>
      </c>
      <c r="J8" s="51">
        <v>9572767.0999999996</v>
      </c>
      <c r="K8" s="51">
        <v>17758964</v>
      </c>
      <c r="L8" s="51">
        <v>610573</v>
      </c>
      <c r="M8" s="51">
        <v>18369537</v>
      </c>
      <c r="N8" s="51">
        <v>3037007</v>
      </c>
      <c r="O8" s="51">
        <v>21406544</v>
      </c>
      <c r="P8" s="51">
        <v>30979311.100000001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6.5" customHeight="1" x14ac:dyDescent="0.15">
      <c r="A9" s="53" t="s">
        <v>60</v>
      </c>
      <c r="B9" s="49">
        <v>22</v>
      </c>
      <c r="C9" s="54" t="s">
        <v>60</v>
      </c>
      <c r="D9" s="51"/>
      <c r="E9" s="52">
        <v>1930793</v>
      </c>
      <c r="F9" s="51">
        <v>4699150</v>
      </c>
      <c r="G9" s="51">
        <v>1071674</v>
      </c>
      <c r="H9" s="51">
        <v>7701616</v>
      </c>
      <c r="I9" s="51">
        <v>1349425</v>
      </c>
      <c r="J9" s="51">
        <v>9051041</v>
      </c>
      <c r="K9" s="51">
        <v>18071463</v>
      </c>
      <c r="L9" s="51">
        <v>446995</v>
      </c>
      <c r="M9" s="51">
        <v>18518458</v>
      </c>
      <c r="N9" s="51">
        <v>3363768</v>
      </c>
      <c r="O9" s="51">
        <v>21882226</v>
      </c>
      <c r="P9" s="52">
        <v>30933267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15">
      <c r="A10" s="55" t="s">
        <v>60</v>
      </c>
      <c r="B10" s="56">
        <v>24</v>
      </c>
      <c r="C10" s="57" t="s">
        <v>60</v>
      </c>
      <c r="D10" s="59"/>
      <c r="E10" s="59">
        <v>1742032</v>
      </c>
      <c r="F10" s="58">
        <v>4981288</v>
      </c>
      <c r="G10" s="59">
        <v>781623</v>
      </c>
      <c r="H10" s="59">
        <v>7504943</v>
      </c>
      <c r="I10" s="59">
        <v>743137</v>
      </c>
      <c r="J10" s="59">
        <v>8248080</v>
      </c>
      <c r="K10" s="59">
        <v>18112665</v>
      </c>
      <c r="L10" s="59">
        <v>429233</v>
      </c>
      <c r="M10" s="59">
        <v>18541898</v>
      </c>
      <c r="N10" s="59">
        <v>4235275</v>
      </c>
      <c r="O10" s="59">
        <v>22777173</v>
      </c>
      <c r="P10" s="58">
        <v>31025253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6.5" customHeight="1" x14ac:dyDescent="0.15">
      <c r="A11" s="62" t="s">
        <v>82</v>
      </c>
      <c r="B11" s="49">
        <v>11</v>
      </c>
      <c r="C11" s="64" t="s">
        <v>61</v>
      </c>
      <c r="D11" s="51"/>
      <c r="E11" s="133">
        <v>161706</v>
      </c>
      <c r="F11" s="132">
        <v>439381</v>
      </c>
      <c r="G11" s="132">
        <v>88123</v>
      </c>
      <c r="H11" s="132">
        <f t="shared" ref="H11:H25" si="0">SUM(E11:G11)</f>
        <v>689210</v>
      </c>
      <c r="I11" s="132">
        <v>68132</v>
      </c>
      <c r="J11" s="132">
        <f t="shared" ref="J11:J25" si="1">H11+I11</f>
        <v>757342</v>
      </c>
      <c r="K11" s="132">
        <v>1780441</v>
      </c>
      <c r="L11" s="132">
        <v>57841</v>
      </c>
      <c r="M11" s="132">
        <f t="shared" ref="M11:M25" si="2">K11+L11</f>
        <v>1838282</v>
      </c>
      <c r="N11" s="132">
        <v>421541</v>
      </c>
      <c r="O11" s="132">
        <f t="shared" ref="O11:O25" si="3">M11+N11</f>
        <v>2259823</v>
      </c>
      <c r="P11" s="132">
        <f t="shared" ref="P11:P25" si="4">J11+O11</f>
        <v>3017165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6.5" customHeight="1" x14ac:dyDescent="0.15">
      <c r="A12" s="65"/>
      <c r="B12" s="66">
        <v>12</v>
      </c>
      <c r="C12" s="110"/>
      <c r="D12" s="94"/>
      <c r="E12" s="134">
        <v>232847</v>
      </c>
      <c r="F12" s="135">
        <v>487316</v>
      </c>
      <c r="G12" s="135">
        <v>87118</v>
      </c>
      <c r="H12" s="135">
        <f t="shared" si="0"/>
        <v>807281</v>
      </c>
      <c r="I12" s="135">
        <v>53743</v>
      </c>
      <c r="J12" s="135">
        <f t="shared" si="1"/>
        <v>861024</v>
      </c>
      <c r="K12" s="135">
        <v>1588452</v>
      </c>
      <c r="L12" s="135">
        <v>19258</v>
      </c>
      <c r="M12" s="135">
        <f t="shared" si="2"/>
        <v>1607710</v>
      </c>
      <c r="N12" s="135">
        <v>320452</v>
      </c>
      <c r="O12" s="135">
        <f t="shared" si="3"/>
        <v>1928162</v>
      </c>
      <c r="P12" s="135">
        <f t="shared" si="4"/>
        <v>2789186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6.5" customHeight="1" x14ac:dyDescent="0.15">
      <c r="A13" s="62" t="s">
        <v>62</v>
      </c>
      <c r="B13" s="49">
        <v>1</v>
      </c>
      <c r="C13" s="111" t="s">
        <v>61</v>
      </c>
      <c r="D13" s="131"/>
      <c r="E13" s="133">
        <v>174243</v>
      </c>
      <c r="F13" s="132">
        <v>337225</v>
      </c>
      <c r="G13" s="132">
        <v>75613</v>
      </c>
      <c r="H13" s="132">
        <f t="shared" si="0"/>
        <v>587081</v>
      </c>
      <c r="I13" s="132">
        <v>52885</v>
      </c>
      <c r="J13" s="132">
        <f t="shared" si="1"/>
        <v>639966</v>
      </c>
      <c r="K13" s="132">
        <v>1740802</v>
      </c>
      <c r="L13" s="132">
        <v>28241</v>
      </c>
      <c r="M13" s="132">
        <f t="shared" si="2"/>
        <v>1769043</v>
      </c>
      <c r="N13" s="132">
        <v>440693</v>
      </c>
      <c r="O13" s="132">
        <f t="shared" si="3"/>
        <v>2209736</v>
      </c>
      <c r="P13" s="132">
        <f t="shared" si="4"/>
        <v>2849702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6.5" customHeight="1" x14ac:dyDescent="0.15">
      <c r="A14" s="62"/>
      <c r="B14" s="49">
        <v>2</v>
      </c>
      <c r="C14" s="64"/>
      <c r="D14" s="51"/>
      <c r="E14" s="133">
        <v>143318</v>
      </c>
      <c r="F14" s="132">
        <v>463878</v>
      </c>
      <c r="G14" s="132">
        <v>62538</v>
      </c>
      <c r="H14" s="132">
        <f t="shared" si="0"/>
        <v>669734</v>
      </c>
      <c r="I14" s="132">
        <v>43461</v>
      </c>
      <c r="J14" s="132">
        <f t="shared" si="1"/>
        <v>713195</v>
      </c>
      <c r="K14" s="132">
        <v>1559998</v>
      </c>
      <c r="L14" s="132">
        <v>47943</v>
      </c>
      <c r="M14" s="132">
        <f t="shared" si="2"/>
        <v>1607941</v>
      </c>
      <c r="N14" s="132">
        <v>372681</v>
      </c>
      <c r="O14" s="132">
        <f t="shared" si="3"/>
        <v>1980622</v>
      </c>
      <c r="P14" s="132">
        <f t="shared" si="4"/>
        <v>2693817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6.5" customHeight="1" x14ac:dyDescent="0.15">
      <c r="A15" s="62"/>
      <c r="B15" s="49">
        <v>3</v>
      </c>
      <c r="C15" s="64"/>
      <c r="D15" s="51"/>
      <c r="E15" s="133">
        <v>151269</v>
      </c>
      <c r="F15" s="132">
        <v>447377</v>
      </c>
      <c r="G15" s="132">
        <v>68845</v>
      </c>
      <c r="H15" s="132">
        <f t="shared" si="0"/>
        <v>667491</v>
      </c>
      <c r="I15" s="132">
        <v>64761</v>
      </c>
      <c r="J15" s="132">
        <f t="shared" si="1"/>
        <v>732252</v>
      </c>
      <c r="K15" s="132">
        <v>1560039</v>
      </c>
      <c r="L15" s="132">
        <v>40638</v>
      </c>
      <c r="M15" s="132">
        <f t="shared" si="2"/>
        <v>1600677</v>
      </c>
      <c r="N15" s="132">
        <v>292350</v>
      </c>
      <c r="O15" s="132">
        <f t="shared" si="3"/>
        <v>1893027</v>
      </c>
      <c r="P15" s="133">
        <f t="shared" si="4"/>
        <v>2625279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6.5" customHeight="1" x14ac:dyDescent="0.15">
      <c r="A16" s="62"/>
      <c r="B16" s="49">
        <v>4</v>
      </c>
      <c r="C16" s="64"/>
      <c r="D16" s="51"/>
      <c r="E16" s="133">
        <v>142143</v>
      </c>
      <c r="F16" s="132">
        <v>470630</v>
      </c>
      <c r="G16" s="132">
        <v>70272</v>
      </c>
      <c r="H16" s="132">
        <f t="shared" si="0"/>
        <v>683045</v>
      </c>
      <c r="I16" s="132">
        <v>64203</v>
      </c>
      <c r="J16" s="132">
        <f t="shared" si="1"/>
        <v>747248</v>
      </c>
      <c r="K16" s="132">
        <v>1537512</v>
      </c>
      <c r="L16" s="132">
        <v>50127</v>
      </c>
      <c r="M16" s="132">
        <f t="shared" si="2"/>
        <v>1587639</v>
      </c>
      <c r="N16" s="132">
        <v>362690</v>
      </c>
      <c r="O16" s="132">
        <f t="shared" si="3"/>
        <v>1950329</v>
      </c>
      <c r="P16" s="133">
        <f t="shared" si="4"/>
        <v>2697577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6.5" customHeight="1" x14ac:dyDescent="0.15">
      <c r="A17" s="62"/>
      <c r="B17" s="49">
        <v>5</v>
      </c>
      <c r="C17" s="64"/>
      <c r="D17" s="51"/>
      <c r="E17" s="133">
        <v>142580</v>
      </c>
      <c r="F17" s="132">
        <v>408101</v>
      </c>
      <c r="G17" s="132">
        <v>70078</v>
      </c>
      <c r="H17" s="132">
        <f t="shared" si="0"/>
        <v>620759</v>
      </c>
      <c r="I17" s="132">
        <v>81593</v>
      </c>
      <c r="J17" s="132">
        <f t="shared" si="1"/>
        <v>702352</v>
      </c>
      <c r="K17" s="132">
        <v>1639093</v>
      </c>
      <c r="L17" s="132">
        <v>42083</v>
      </c>
      <c r="M17" s="132">
        <f t="shared" si="2"/>
        <v>1681176</v>
      </c>
      <c r="N17" s="132">
        <v>357171</v>
      </c>
      <c r="O17" s="132">
        <f t="shared" si="3"/>
        <v>2038347</v>
      </c>
      <c r="P17" s="132">
        <f t="shared" si="4"/>
        <v>2740699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6.5" customHeight="1" x14ac:dyDescent="0.15">
      <c r="A18" s="62"/>
      <c r="B18" s="49">
        <v>6</v>
      </c>
      <c r="C18" s="64"/>
      <c r="D18" s="51"/>
      <c r="E18" s="133">
        <v>138298</v>
      </c>
      <c r="F18" s="132">
        <v>394372</v>
      </c>
      <c r="G18" s="132">
        <v>66464</v>
      </c>
      <c r="H18" s="132">
        <f t="shared" si="0"/>
        <v>599134</v>
      </c>
      <c r="I18" s="132">
        <v>73671</v>
      </c>
      <c r="J18" s="132">
        <f t="shared" si="1"/>
        <v>672805</v>
      </c>
      <c r="K18" s="132">
        <v>1603600</v>
      </c>
      <c r="L18" s="132">
        <v>26421</v>
      </c>
      <c r="M18" s="132">
        <f t="shared" si="2"/>
        <v>1630021</v>
      </c>
      <c r="N18" s="132">
        <v>335730</v>
      </c>
      <c r="O18" s="132">
        <f t="shared" si="3"/>
        <v>1965751</v>
      </c>
      <c r="P18" s="133">
        <f t="shared" si="4"/>
        <v>2638556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6.5" customHeight="1" x14ac:dyDescent="0.15">
      <c r="A19" s="62"/>
      <c r="B19" s="49">
        <v>7</v>
      </c>
      <c r="C19" s="64"/>
      <c r="D19" s="51"/>
      <c r="E19" s="133">
        <v>132186</v>
      </c>
      <c r="F19" s="132">
        <v>399031</v>
      </c>
      <c r="G19" s="132">
        <v>49038</v>
      </c>
      <c r="H19" s="132">
        <f t="shared" si="0"/>
        <v>580255</v>
      </c>
      <c r="I19" s="132">
        <v>70191</v>
      </c>
      <c r="J19" s="132">
        <f t="shared" si="1"/>
        <v>650446</v>
      </c>
      <c r="K19" s="132">
        <v>1259115</v>
      </c>
      <c r="L19" s="132">
        <v>37924</v>
      </c>
      <c r="M19" s="132">
        <f t="shared" si="2"/>
        <v>1297039</v>
      </c>
      <c r="N19" s="132">
        <v>313004</v>
      </c>
      <c r="O19" s="132">
        <f t="shared" si="3"/>
        <v>1610043</v>
      </c>
      <c r="P19" s="133">
        <f t="shared" si="4"/>
        <v>2260489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6.5" customHeight="1" x14ac:dyDescent="0.15">
      <c r="A20" s="62"/>
      <c r="B20" s="49">
        <v>8</v>
      </c>
      <c r="C20" s="64"/>
      <c r="D20" s="51"/>
      <c r="E20" s="133">
        <v>143571</v>
      </c>
      <c r="F20" s="132">
        <v>430215</v>
      </c>
      <c r="G20" s="133">
        <v>42424</v>
      </c>
      <c r="H20" s="132">
        <f t="shared" si="0"/>
        <v>616210</v>
      </c>
      <c r="I20" s="132">
        <v>85740</v>
      </c>
      <c r="J20" s="132">
        <f t="shared" si="1"/>
        <v>701950</v>
      </c>
      <c r="K20" s="132">
        <v>1354541</v>
      </c>
      <c r="L20" s="132">
        <v>25141</v>
      </c>
      <c r="M20" s="132">
        <f t="shared" si="2"/>
        <v>1379682</v>
      </c>
      <c r="N20" s="132">
        <v>375602</v>
      </c>
      <c r="O20" s="132">
        <f t="shared" si="3"/>
        <v>1755284</v>
      </c>
      <c r="P20" s="133">
        <f t="shared" si="4"/>
        <v>2457234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6.5" customHeight="1" x14ac:dyDescent="0.15">
      <c r="A21" s="62"/>
      <c r="B21" s="49">
        <v>9</v>
      </c>
      <c r="C21" s="64"/>
      <c r="D21" s="51"/>
      <c r="E21" s="133">
        <v>109489</v>
      </c>
      <c r="F21" s="132">
        <v>374355</v>
      </c>
      <c r="G21" s="132">
        <v>47590</v>
      </c>
      <c r="H21" s="132">
        <f t="shared" si="0"/>
        <v>531434</v>
      </c>
      <c r="I21" s="132">
        <v>67837</v>
      </c>
      <c r="J21" s="132">
        <f t="shared" si="1"/>
        <v>599271</v>
      </c>
      <c r="K21" s="132">
        <v>1317606</v>
      </c>
      <c r="L21" s="132">
        <v>51647</v>
      </c>
      <c r="M21" s="132">
        <f t="shared" si="2"/>
        <v>1369253</v>
      </c>
      <c r="N21" s="132">
        <v>365241</v>
      </c>
      <c r="O21" s="132">
        <f t="shared" si="3"/>
        <v>1734494</v>
      </c>
      <c r="P21" s="133">
        <f t="shared" si="4"/>
        <v>2333765</v>
      </c>
      <c r="Q21" s="34"/>
      <c r="R21" s="11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6.5" customHeight="1" x14ac:dyDescent="0.15">
      <c r="A22" s="62"/>
      <c r="B22" s="49">
        <v>10</v>
      </c>
      <c r="C22" s="64"/>
      <c r="D22" s="51"/>
      <c r="E22" s="133">
        <v>122380</v>
      </c>
      <c r="F22" s="132">
        <v>390417</v>
      </c>
      <c r="G22" s="133">
        <v>66536</v>
      </c>
      <c r="H22" s="132">
        <f t="shared" si="0"/>
        <v>579333</v>
      </c>
      <c r="I22" s="132">
        <v>50915</v>
      </c>
      <c r="J22" s="132">
        <f t="shared" si="1"/>
        <v>630248</v>
      </c>
      <c r="K22" s="132">
        <v>1466150</v>
      </c>
      <c r="L22" s="132">
        <v>23797</v>
      </c>
      <c r="M22" s="132">
        <f t="shared" si="2"/>
        <v>1489947</v>
      </c>
      <c r="N22" s="132">
        <v>365767</v>
      </c>
      <c r="O22" s="132">
        <f t="shared" si="3"/>
        <v>1855714</v>
      </c>
      <c r="P22" s="133">
        <f t="shared" si="4"/>
        <v>2485962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6.5" customHeight="1" x14ac:dyDescent="0.15">
      <c r="A23" s="62"/>
      <c r="B23" s="49">
        <v>11</v>
      </c>
      <c r="C23" s="64"/>
      <c r="D23" s="51"/>
      <c r="E23" s="133">
        <v>135364</v>
      </c>
      <c r="F23" s="132">
        <v>372455</v>
      </c>
      <c r="G23" s="132">
        <v>78568</v>
      </c>
      <c r="H23" s="132">
        <f t="shared" si="0"/>
        <v>586387</v>
      </c>
      <c r="I23" s="132">
        <v>42937</v>
      </c>
      <c r="J23" s="132">
        <f t="shared" si="1"/>
        <v>629324</v>
      </c>
      <c r="K23" s="132">
        <v>1568025</v>
      </c>
      <c r="L23" s="132">
        <v>27618</v>
      </c>
      <c r="M23" s="132">
        <f t="shared" si="2"/>
        <v>1595643</v>
      </c>
      <c r="N23" s="132">
        <v>311587</v>
      </c>
      <c r="O23" s="132">
        <f t="shared" si="3"/>
        <v>1907230</v>
      </c>
      <c r="P23" s="133">
        <f t="shared" si="4"/>
        <v>2536554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6.5" customHeight="1" x14ac:dyDescent="0.15">
      <c r="A24" s="62"/>
      <c r="B24" s="49">
        <v>12</v>
      </c>
      <c r="C24" s="64"/>
      <c r="D24" s="51"/>
      <c r="E24" s="133">
        <v>207191</v>
      </c>
      <c r="F24" s="132">
        <v>493232</v>
      </c>
      <c r="G24" s="133">
        <v>83657</v>
      </c>
      <c r="H24" s="132">
        <f t="shared" si="0"/>
        <v>784080</v>
      </c>
      <c r="I24" s="132">
        <v>44943</v>
      </c>
      <c r="J24" s="132">
        <f t="shared" si="1"/>
        <v>829023</v>
      </c>
      <c r="K24" s="132">
        <v>1506184</v>
      </c>
      <c r="L24" s="132">
        <v>27653</v>
      </c>
      <c r="M24" s="132">
        <f t="shared" si="2"/>
        <v>1533837</v>
      </c>
      <c r="N24" s="132">
        <v>342759</v>
      </c>
      <c r="O24" s="132">
        <f t="shared" si="3"/>
        <v>1876596</v>
      </c>
      <c r="P24" s="133">
        <f t="shared" si="4"/>
        <v>2705619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6.5" customHeight="1" x14ac:dyDescent="0.15">
      <c r="A25" s="62" t="s">
        <v>79</v>
      </c>
      <c r="B25" s="49">
        <v>1</v>
      </c>
      <c r="C25" s="64" t="s">
        <v>61</v>
      </c>
      <c r="D25" s="51"/>
      <c r="E25" s="132">
        <v>153714.10000000003</v>
      </c>
      <c r="F25" s="132">
        <v>288772.29999999993</v>
      </c>
      <c r="G25" s="132">
        <v>43768.999999999993</v>
      </c>
      <c r="H25" s="132">
        <f t="shared" si="0"/>
        <v>486255.39999999997</v>
      </c>
      <c r="I25" s="132">
        <v>40743.399999999994</v>
      </c>
      <c r="J25" s="132">
        <f t="shared" si="1"/>
        <v>526998.79999999993</v>
      </c>
      <c r="K25" s="132">
        <v>1316532.7</v>
      </c>
      <c r="L25" s="136">
        <v>28634.600000000006</v>
      </c>
      <c r="M25" s="132">
        <f t="shared" si="2"/>
        <v>1345167.3</v>
      </c>
      <c r="N25" s="132">
        <v>358794.59999999992</v>
      </c>
      <c r="O25" s="132">
        <f t="shared" si="3"/>
        <v>1703961.9</v>
      </c>
      <c r="P25" s="133">
        <f t="shared" si="4"/>
        <v>2230960.6999999997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6.5" customHeight="1" x14ac:dyDescent="0.15">
      <c r="A26" s="62"/>
      <c r="B26" s="49">
        <v>2</v>
      </c>
      <c r="C26" s="64"/>
      <c r="D26" s="51"/>
      <c r="E26" s="132">
        <v>137918.20000000001</v>
      </c>
      <c r="F26" s="133">
        <v>327361.69999999995</v>
      </c>
      <c r="G26" s="132">
        <v>68588.2</v>
      </c>
      <c r="H26" s="132">
        <f>SUM(E26:G26)</f>
        <v>533868.1</v>
      </c>
      <c r="I26" s="136">
        <v>47081.4</v>
      </c>
      <c r="J26" s="132">
        <f>H26+I26</f>
        <v>580949.5</v>
      </c>
      <c r="K26" s="132">
        <v>1370442.4000000001</v>
      </c>
      <c r="L26" s="143">
        <v>33654.9</v>
      </c>
      <c r="M26" s="132">
        <f>K26+L26</f>
        <v>1404097.3</v>
      </c>
      <c r="N26" s="132">
        <v>367503.6</v>
      </c>
      <c r="O26" s="132">
        <f>M26+N26</f>
        <v>1771600.9</v>
      </c>
      <c r="P26" s="132">
        <f>J26+O26</f>
        <v>2352550.4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15">
      <c r="A27" s="62"/>
      <c r="B27" s="49">
        <v>3</v>
      </c>
      <c r="C27" s="64"/>
      <c r="D27" s="51"/>
      <c r="E27" s="132">
        <v>126905.5</v>
      </c>
      <c r="F27" s="143">
        <v>333975.89999999997</v>
      </c>
      <c r="G27" s="132">
        <v>56541.299999999988</v>
      </c>
      <c r="H27" s="132">
        <f>SUM(E27:G27)</f>
        <v>517422.69999999995</v>
      </c>
      <c r="I27" s="136">
        <v>21562.400000000001</v>
      </c>
      <c r="J27" s="132">
        <f>H27+I27</f>
        <v>538985.1</v>
      </c>
      <c r="K27" s="132">
        <v>1255800.5</v>
      </c>
      <c r="L27" s="143">
        <v>27509.9</v>
      </c>
      <c r="M27" s="132">
        <f>K27+L27</f>
        <v>1283310.3999999999</v>
      </c>
      <c r="N27" s="132">
        <v>315039.10000000003</v>
      </c>
      <c r="O27" s="132">
        <f>M27+N27</f>
        <v>1598349.5</v>
      </c>
      <c r="P27" s="133">
        <f>J27+O27</f>
        <v>2137334.6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15">
      <c r="A28" s="62"/>
      <c r="B28" s="49">
        <v>4</v>
      </c>
      <c r="C28" s="64"/>
      <c r="D28" s="51"/>
      <c r="E28" s="133">
        <v>146697.79999999999</v>
      </c>
      <c r="F28" s="143">
        <v>433315.00000000006</v>
      </c>
      <c r="G28" s="132">
        <v>104237.6</v>
      </c>
      <c r="H28" s="132">
        <f>SUM(E28:G28)</f>
        <v>684250.4</v>
      </c>
      <c r="I28" s="136">
        <v>36706.5</v>
      </c>
      <c r="J28" s="132">
        <f>H28+I28</f>
        <v>720956.9</v>
      </c>
      <c r="K28" s="132">
        <v>1538372.9</v>
      </c>
      <c r="L28" s="143">
        <v>30607.7</v>
      </c>
      <c r="M28" s="132">
        <f>K28+L28</f>
        <v>1568980.5999999999</v>
      </c>
      <c r="N28" s="132">
        <v>582404</v>
      </c>
      <c r="O28" s="132">
        <f>M28+N28</f>
        <v>2151384.5999999996</v>
      </c>
      <c r="P28" s="133">
        <f>J28+O28</f>
        <v>2872341.4999999995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15">
      <c r="A29" s="62"/>
      <c r="B29" s="49">
        <v>5</v>
      </c>
      <c r="C29" s="64"/>
      <c r="D29" s="51"/>
      <c r="E29" s="132">
        <v>169311.2</v>
      </c>
      <c r="F29" s="143">
        <v>382239.50000000006</v>
      </c>
      <c r="G29" s="132">
        <v>107170.3</v>
      </c>
      <c r="H29" s="132">
        <f>SUM(E29:G29)</f>
        <v>658721.00000000012</v>
      </c>
      <c r="I29" s="136">
        <v>41137.599999999999</v>
      </c>
      <c r="J29" s="132">
        <f>H29+I29</f>
        <v>699858.60000000009</v>
      </c>
      <c r="K29" s="132">
        <v>1428981.0999999999</v>
      </c>
      <c r="L29" s="714">
        <v>76637.5</v>
      </c>
      <c r="M29" s="132">
        <f>K29+L29</f>
        <v>1505618.5999999999</v>
      </c>
      <c r="N29" s="132">
        <v>383982.4</v>
      </c>
      <c r="O29" s="132">
        <f>M29+N29</f>
        <v>1889601</v>
      </c>
      <c r="P29" s="133">
        <f>J29+O29</f>
        <v>2589459.6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15">
      <c r="A30" s="73"/>
      <c r="B30" s="56">
        <v>6</v>
      </c>
      <c r="C30" s="113"/>
      <c r="D30" s="59"/>
      <c r="E30" s="138">
        <v>140723.1</v>
      </c>
      <c r="F30" s="140">
        <v>429679.09999999992</v>
      </c>
      <c r="G30" s="138">
        <v>81265.599999999991</v>
      </c>
      <c r="H30" s="715">
        <f>SUM(E30:G30)</f>
        <v>651667.79999999993</v>
      </c>
      <c r="I30" s="716">
        <v>30069.4</v>
      </c>
      <c r="J30" s="138">
        <f>H30+I30</f>
        <v>681737.2</v>
      </c>
      <c r="K30" s="138">
        <v>1353653.2999999998</v>
      </c>
      <c r="L30" s="712">
        <v>57863.7</v>
      </c>
      <c r="M30" s="138">
        <f>K30+L30</f>
        <v>1411516.9999999998</v>
      </c>
      <c r="N30" s="138">
        <v>371236.7</v>
      </c>
      <c r="O30" s="138">
        <f>M30+N30</f>
        <v>1782753.6999999997</v>
      </c>
      <c r="P30" s="137">
        <f>J30+O30</f>
        <v>2464490.8999999994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15">
      <c r="A31" s="74"/>
      <c r="B31" s="74"/>
      <c r="C31" s="75" t="s">
        <v>71</v>
      </c>
      <c r="D31" s="96" t="s">
        <v>72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15"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4:38" x14ac:dyDescent="0.15">
      <c r="D33" s="114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4:38" x14ac:dyDescent="0.1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4:38" x14ac:dyDescent="0.15"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4:38" x14ac:dyDescent="0.1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4:38" x14ac:dyDescent="0.15"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4:38" x14ac:dyDescent="0.15"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4:38" x14ac:dyDescent="0.15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4:38" x14ac:dyDescent="0.15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4:38" x14ac:dyDescent="0.15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4:38" x14ac:dyDescent="0.15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4:38" x14ac:dyDescent="0.15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4:38" x14ac:dyDescent="0.15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4:38" x14ac:dyDescent="0.15">
      <c r="E45" s="115"/>
      <c r="F45" s="81"/>
      <c r="G45" s="81"/>
      <c r="H45" s="125"/>
      <c r="I45" s="80"/>
      <c r="J45" s="125"/>
      <c r="K45" s="125"/>
      <c r="L45" s="125"/>
      <c r="M45" s="125"/>
      <c r="N45" s="125"/>
      <c r="O45" s="125"/>
      <c r="P45" s="125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4:38" x14ac:dyDescent="0.15">
      <c r="E46" s="115"/>
      <c r="F46" s="34"/>
      <c r="G46" s="81"/>
      <c r="H46" s="34"/>
      <c r="I46" s="115"/>
      <c r="J46" s="34"/>
      <c r="K46" s="34"/>
      <c r="L46" s="34"/>
      <c r="M46" s="34"/>
      <c r="N46" s="34"/>
      <c r="O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4:38" x14ac:dyDescent="0.15">
      <c r="E47" s="115"/>
      <c r="F47" s="34"/>
      <c r="G47" s="81"/>
      <c r="H47" s="34"/>
      <c r="I47" s="115"/>
      <c r="J47" s="34"/>
      <c r="K47" s="34"/>
      <c r="L47" s="34"/>
      <c r="M47" s="34"/>
      <c r="N47" s="34"/>
      <c r="O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4:38" x14ac:dyDescent="0.15">
      <c r="E48" s="34"/>
      <c r="F48" s="34"/>
      <c r="G48" s="81"/>
      <c r="H48" s="34"/>
      <c r="I48" s="115"/>
      <c r="J48" s="34"/>
      <c r="K48" s="34"/>
      <c r="L48" s="34"/>
      <c r="M48" s="34"/>
      <c r="N48" s="34"/>
      <c r="O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5:15" x14ac:dyDescent="0.15">
      <c r="E49" s="34"/>
      <c r="F49" s="34"/>
      <c r="G49" s="34"/>
      <c r="H49" s="34"/>
      <c r="I49" s="115"/>
      <c r="J49" s="34"/>
      <c r="K49" s="34"/>
      <c r="L49" s="34"/>
      <c r="M49" s="34"/>
      <c r="N49" s="34"/>
      <c r="O49" s="34"/>
    </row>
    <row r="50" spans="5:15" x14ac:dyDescent="0.15">
      <c r="E50" s="34"/>
      <c r="F50" s="34"/>
      <c r="G50" s="34"/>
      <c r="H50" s="34"/>
      <c r="I50" s="80"/>
      <c r="J50" s="34"/>
      <c r="K50" s="34"/>
      <c r="L50" s="34"/>
      <c r="M50" s="34"/>
      <c r="N50" s="34"/>
      <c r="O50" s="34"/>
    </row>
    <row r="51" spans="5:15" x14ac:dyDescent="0.15">
      <c r="E51" s="34"/>
      <c r="F51" s="34"/>
      <c r="G51" s="34"/>
      <c r="H51" s="34"/>
      <c r="I51" s="115"/>
      <c r="J51" s="34"/>
      <c r="K51" s="34"/>
      <c r="L51" s="34"/>
      <c r="M51" s="34"/>
      <c r="N51" s="34"/>
      <c r="O51" s="34"/>
    </row>
    <row r="52" spans="5:15" x14ac:dyDescent="0.15">
      <c r="E52" s="34"/>
      <c r="F52" s="34"/>
      <c r="G52" s="34"/>
      <c r="H52" s="34"/>
      <c r="I52" s="115"/>
      <c r="J52" s="34"/>
      <c r="K52" s="34"/>
      <c r="L52" s="34"/>
      <c r="M52" s="34"/>
      <c r="N52" s="34"/>
      <c r="O52" s="34"/>
    </row>
    <row r="53" spans="5:15" x14ac:dyDescent="0.15">
      <c r="E53" s="34"/>
      <c r="F53" s="34"/>
      <c r="G53" s="34"/>
      <c r="H53" s="34"/>
      <c r="I53" s="115"/>
      <c r="J53" s="34"/>
      <c r="K53" s="34"/>
      <c r="L53" s="34"/>
      <c r="M53" s="34"/>
      <c r="N53" s="34"/>
      <c r="O53" s="34"/>
    </row>
    <row r="54" spans="5:15" x14ac:dyDescent="0.15">
      <c r="E54" s="34"/>
      <c r="F54" s="34"/>
      <c r="G54" s="34"/>
      <c r="H54" s="34"/>
      <c r="I54" s="80"/>
      <c r="J54" s="34"/>
      <c r="K54" s="34"/>
      <c r="L54" s="34"/>
      <c r="M54" s="34"/>
      <c r="N54" s="34"/>
      <c r="O54" s="34"/>
    </row>
    <row r="55" spans="5:15" x14ac:dyDescent="0.15">
      <c r="E55" s="34"/>
      <c r="F55" s="34"/>
      <c r="G55" s="34"/>
      <c r="H55" s="34"/>
      <c r="I55" s="80"/>
      <c r="J55" s="34"/>
      <c r="K55" s="34"/>
      <c r="L55" s="34"/>
      <c r="M55" s="34"/>
      <c r="N55" s="34"/>
      <c r="O55" s="34"/>
    </row>
    <row r="56" spans="5:15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zoomScaleNormal="75" workbookViewId="0"/>
  </sheetViews>
  <sheetFormatPr defaultColWidth="7.5" defaultRowHeight="12" x14ac:dyDescent="0.15"/>
  <cols>
    <col min="1" max="1" width="1.625" style="149" customWidth="1"/>
    <col min="2" max="2" width="6.75" style="149" customWidth="1"/>
    <col min="3" max="3" width="3.125" style="149" customWidth="1"/>
    <col min="4" max="4" width="6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3" spans="2:24" x14ac:dyDescent="0.15">
      <c r="B3" s="149" t="s">
        <v>380</v>
      </c>
    </row>
    <row r="4" spans="2:24" x14ac:dyDescent="0.15">
      <c r="L4" s="150" t="s">
        <v>87</v>
      </c>
      <c r="X4" s="150"/>
    </row>
    <row r="5" spans="2:24" ht="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48"/>
      <c r="N5" s="148"/>
      <c r="O5" s="148"/>
      <c r="P5" s="148"/>
      <c r="Q5" s="148"/>
      <c r="R5" s="148"/>
      <c r="S5" s="148"/>
      <c r="T5" s="148"/>
    </row>
    <row r="6" spans="2:24" ht="13.5" customHeight="1" x14ac:dyDescent="0.15">
      <c r="B6" s="193"/>
      <c r="C6" s="194" t="s">
        <v>88</v>
      </c>
      <c r="D6" s="195"/>
      <c r="E6" s="236" t="s">
        <v>145</v>
      </c>
      <c r="F6" s="237"/>
      <c r="G6" s="237"/>
      <c r="H6" s="238"/>
      <c r="I6" s="213" t="s">
        <v>147</v>
      </c>
      <c r="J6" s="214"/>
      <c r="K6" s="214"/>
      <c r="L6" s="215"/>
      <c r="M6" s="172"/>
      <c r="N6" s="148"/>
      <c r="O6" s="170"/>
      <c r="P6" s="170"/>
      <c r="Q6" s="170"/>
      <c r="R6" s="148"/>
      <c r="S6" s="148"/>
      <c r="T6" s="148"/>
    </row>
    <row r="7" spans="2:24" ht="13.5" x14ac:dyDescent="0.15">
      <c r="B7" s="196" t="s">
        <v>94</v>
      </c>
      <c r="C7" s="197"/>
      <c r="D7" s="198"/>
      <c r="E7" s="183" t="s">
        <v>141</v>
      </c>
      <c r="F7" s="162" t="s">
        <v>96</v>
      </c>
      <c r="G7" s="162" t="s">
        <v>97</v>
      </c>
      <c r="H7" s="244" t="s">
        <v>98</v>
      </c>
      <c r="I7" s="183" t="s">
        <v>95</v>
      </c>
      <c r="J7" s="162" t="s">
        <v>96</v>
      </c>
      <c r="K7" s="162" t="s">
        <v>97</v>
      </c>
      <c r="L7" s="244" t="s">
        <v>98</v>
      </c>
      <c r="O7" s="170"/>
      <c r="P7" s="170"/>
      <c r="Q7" s="170"/>
      <c r="R7" s="148"/>
      <c r="S7" s="148"/>
      <c r="T7" s="148"/>
    </row>
    <row r="8" spans="2:24" ht="13.5" x14ac:dyDescent="0.15">
      <c r="B8" s="205"/>
      <c r="C8" s="192"/>
      <c r="D8" s="192"/>
      <c r="E8" s="167"/>
      <c r="F8" s="168"/>
      <c r="G8" s="168" t="s">
        <v>99</v>
      </c>
      <c r="H8" s="182"/>
      <c r="I8" s="167"/>
      <c r="J8" s="168"/>
      <c r="K8" s="168" t="s">
        <v>99</v>
      </c>
      <c r="L8" s="182"/>
      <c r="O8" s="170"/>
      <c r="P8" s="170"/>
      <c r="Q8" s="170"/>
      <c r="R8" s="148"/>
      <c r="S8" s="148"/>
      <c r="T8" s="148"/>
    </row>
    <row r="9" spans="2:24" ht="14.1" customHeight="1" x14ac:dyDescent="0.15">
      <c r="B9" s="210"/>
      <c r="C9" s="201"/>
      <c r="D9" s="253"/>
      <c r="E9" s="172"/>
      <c r="F9" s="173"/>
      <c r="G9" s="173"/>
      <c r="H9" s="178"/>
      <c r="I9" s="172"/>
      <c r="J9" s="173"/>
      <c r="K9" s="173"/>
      <c r="L9" s="178"/>
      <c r="O9" s="170"/>
      <c r="P9" s="170"/>
      <c r="Q9" s="170"/>
      <c r="R9" s="148"/>
      <c r="S9" s="148"/>
      <c r="T9" s="148"/>
    </row>
    <row r="10" spans="2:24" ht="14.1" customHeight="1" x14ac:dyDescent="0.15">
      <c r="B10" s="210"/>
      <c r="C10" s="201"/>
      <c r="D10" s="190"/>
      <c r="E10" s="172"/>
      <c r="F10" s="173"/>
      <c r="G10" s="173"/>
      <c r="H10" s="178"/>
      <c r="I10" s="172"/>
      <c r="J10" s="173"/>
      <c r="K10" s="173"/>
      <c r="L10" s="178"/>
      <c r="O10" s="170"/>
      <c r="P10" s="170"/>
      <c r="Q10" s="170"/>
      <c r="R10" s="148"/>
      <c r="S10" s="148"/>
      <c r="T10" s="148"/>
    </row>
    <row r="11" spans="2:24" ht="14.1" customHeight="1" x14ac:dyDescent="0.15">
      <c r="B11" s="210" t="s">
        <v>0</v>
      </c>
      <c r="C11" s="201">
        <v>20</v>
      </c>
      <c r="D11" s="212" t="s">
        <v>1</v>
      </c>
      <c r="E11" s="172">
        <v>1103</v>
      </c>
      <c r="F11" s="173">
        <v>1575</v>
      </c>
      <c r="G11" s="173">
        <v>1365</v>
      </c>
      <c r="H11" s="178">
        <v>7456</v>
      </c>
      <c r="I11" s="172">
        <v>2100</v>
      </c>
      <c r="J11" s="173">
        <v>2783</v>
      </c>
      <c r="K11" s="173">
        <v>2546</v>
      </c>
      <c r="L11" s="178">
        <v>108620</v>
      </c>
      <c r="N11" s="148"/>
      <c r="O11" s="148"/>
      <c r="P11" s="148"/>
      <c r="Q11" s="148"/>
      <c r="R11" s="148"/>
      <c r="S11" s="148"/>
      <c r="T11" s="148"/>
    </row>
    <row r="12" spans="2:24" ht="14.1" customHeight="1" x14ac:dyDescent="0.15">
      <c r="B12" s="210"/>
      <c r="C12" s="201">
        <v>21</v>
      </c>
      <c r="D12" s="189"/>
      <c r="E12" s="172">
        <v>945</v>
      </c>
      <c r="F12" s="173">
        <v>1575</v>
      </c>
      <c r="G12" s="173">
        <v>1290</v>
      </c>
      <c r="H12" s="178">
        <v>136215</v>
      </c>
      <c r="I12" s="172">
        <v>1785</v>
      </c>
      <c r="J12" s="173">
        <v>2625</v>
      </c>
      <c r="K12" s="173">
        <v>2255</v>
      </c>
      <c r="L12" s="178">
        <v>1075905</v>
      </c>
      <c r="N12" s="148"/>
      <c r="O12" s="170"/>
      <c r="P12" s="170"/>
      <c r="Q12" s="170"/>
      <c r="R12" s="170"/>
      <c r="S12" s="170"/>
      <c r="T12" s="148"/>
    </row>
    <row r="13" spans="2:24" ht="14.1" customHeight="1" x14ac:dyDescent="0.15">
      <c r="B13" s="210"/>
      <c r="C13" s="201">
        <v>22</v>
      </c>
      <c r="D13" s="189"/>
      <c r="E13" s="172">
        <v>945</v>
      </c>
      <c r="F13" s="173">
        <v>1418</v>
      </c>
      <c r="G13" s="173">
        <v>1181</v>
      </c>
      <c r="H13" s="178">
        <v>118099</v>
      </c>
      <c r="I13" s="172">
        <v>1995</v>
      </c>
      <c r="J13" s="173">
        <v>2478</v>
      </c>
      <c r="K13" s="173">
        <v>2233</v>
      </c>
      <c r="L13" s="178">
        <v>930206</v>
      </c>
      <c r="N13" s="148"/>
      <c r="O13" s="170"/>
      <c r="P13" s="170"/>
      <c r="Q13" s="170"/>
      <c r="R13" s="170"/>
      <c r="S13" s="170"/>
      <c r="T13" s="148"/>
    </row>
    <row r="14" spans="2:24" ht="14.1" customHeight="1" x14ac:dyDescent="0.15">
      <c r="B14" s="205"/>
      <c r="C14" s="208">
        <v>23</v>
      </c>
      <c r="D14" s="164"/>
      <c r="E14" s="180">
        <v>945</v>
      </c>
      <c r="F14" s="180">
        <v>1470</v>
      </c>
      <c r="G14" s="180">
        <v>1229.2130449979081</v>
      </c>
      <c r="H14" s="180">
        <v>111637.19999999998</v>
      </c>
      <c r="I14" s="180">
        <v>1680</v>
      </c>
      <c r="J14" s="180">
        <v>2625</v>
      </c>
      <c r="K14" s="180">
        <v>2319.6422999530664</v>
      </c>
      <c r="L14" s="181">
        <v>1074444.1000000001</v>
      </c>
      <c r="N14" s="148"/>
      <c r="O14" s="170"/>
      <c r="P14" s="170"/>
      <c r="Q14" s="170"/>
      <c r="R14" s="170"/>
      <c r="S14" s="170"/>
      <c r="T14" s="148"/>
    </row>
    <row r="15" spans="2:24" ht="14.1" customHeight="1" x14ac:dyDescent="0.15">
      <c r="B15" s="172" t="s">
        <v>100</v>
      </c>
      <c r="C15" s="163">
        <v>6</v>
      </c>
      <c r="D15" s="178" t="s">
        <v>121</v>
      </c>
      <c r="E15" s="173">
        <v>945</v>
      </c>
      <c r="F15" s="173">
        <v>1392.615</v>
      </c>
      <c r="G15" s="173">
        <v>1225.9540441584381</v>
      </c>
      <c r="H15" s="173">
        <v>8646.5</v>
      </c>
      <c r="I15" s="173">
        <v>2100</v>
      </c>
      <c r="J15" s="173">
        <v>2436</v>
      </c>
      <c r="K15" s="173">
        <v>2285.8599262289099</v>
      </c>
      <c r="L15" s="178">
        <v>73472.600000000006</v>
      </c>
    </row>
    <row r="16" spans="2:24" ht="14.1" customHeight="1" x14ac:dyDescent="0.15">
      <c r="B16" s="172"/>
      <c r="C16" s="163">
        <v>7</v>
      </c>
      <c r="D16" s="178"/>
      <c r="E16" s="173">
        <v>945</v>
      </c>
      <c r="F16" s="173">
        <v>1383.7950000000001</v>
      </c>
      <c r="G16" s="173">
        <v>1226.075457576376</v>
      </c>
      <c r="H16" s="173">
        <v>7194</v>
      </c>
      <c r="I16" s="173">
        <v>2047.5</v>
      </c>
      <c r="J16" s="173">
        <v>2417.1</v>
      </c>
      <c r="K16" s="173">
        <v>2236.8905462342937</v>
      </c>
      <c r="L16" s="178">
        <v>62260.899999999994</v>
      </c>
    </row>
    <row r="17" spans="2:12" ht="14.1" customHeight="1" x14ac:dyDescent="0.15">
      <c r="B17" s="172"/>
      <c r="C17" s="163">
        <v>8</v>
      </c>
      <c r="D17" s="178"/>
      <c r="E17" s="173">
        <v>945</v>
      </c>
      <c r="F17" s="173">
        <v>1365</v>
      </c>
      <c r="G17" s="173">
        <v>1226.8483688833123</v>
      </c>
      <c r="H17" s="173">
        <v>9636.7000000000007</v>
      </c>
      <c r="I17" s="173">
        <v>1680</v>
      </c>
      <c r="J17" s="173">
        <v>2415</v>
      </c>
      <c r="K17" s="173">
        <v>2142.5299550281466</v>
      </c>
      <c r="L17" s="178">
        <v>97226</v>
      </c>
    </row>
    <row r="18" spans="2:12" ht="14.1" customHeight="1" x14ac:dyDescent="0.15">
      <c r="B18" s="172"/>
      <c r="C18" s="163">
        <v>9</v>
      </c>
      <c r="D18" s="178"/>
      <c r="E18" s="173">
        <v>945</v>
      </c>
      <c r="F18" s="173">
        <v>1417.5</v>
      </c>
      <c r="G18" s="173">
        <v>1230.500429479471</v>
      </c>
      <c r="H18" s="173">
        <v>7780.1</v>
      </c>
      <c r="I18" s="173">
        <v>1785</v>
      </c>
      <c r="J18" s="173">
        <v>2415</v>
      </c>
      <c r="K18" s="173">
        <v>2168.5872877358497</v>
      </c>
      <c r="L18" s="178">
        <v>80953.600000000006</v>
      </c>
    </row>
    <row r="19" spans="2:12" ht="14.1" customHeight="1" x14ac:dyDescent="0.15">
      <c r="B19" s="172"/>
      <c r="C19" s="163">
        <v>10</v>
      </c>
      <c r="D19" s="178"/>
      <c r="E19" s="173">
        <v>945</v>
      </c>
      <c r="F19" s="173">
        <v>1470</v>
      </c>
      <c r="G19" s="173">
        <v>1268.8892749003983</v>
      </c>
      <c r="H19" s="173">
        <v>8129.5999999999995</v>
      </c>
      <c r="I19" s="173">
        <v>1995</v>
      </c>
      <c r="J19" s="173">
        <v>2520</v>
      </c>
      <c r="K19" s="173">
        <v>2302.4664608046965</v>
      </c>
      <c r="L19" s="178">
        <v>70728</v>
      </c>
    </row>
    <row r="20" spans="2:12" ht="14.1" customHeight="1" x14ac:dyDescent="0.15">
      <c r="B20" s="172"/>
      <c r="C20" s="163">
        <v>11</v>
      </c>
      <c r="D20" s="178"/>
      <c r="E20" s="173">
        <v>945</v>
      </c>
      <c r="F20" s="173">
        <v>1470</v>
      </c>
      <c r="G20" s="178">
        <v>1237.5581670270187</v>
      </c>
      <c r="H20" s="173">
        <v>11278.6</v>
      </c>
      <c r="I20" s="173">
        <v>2100</v>
      </c>
      <c r="J20" s="173">
        <v>2520</v>
      </c>
      <c r="K20" s="173">
        <v>2367.8001403601347</v>
      </c>
      <c r="L20" s="178">
        <v>131866.99999999997</v>
      </c>
    </row>
    <row r="21" spans="2:12" ht="14.1" customHeight="1" x14ac:dyDescent="0.15">
      <c r="B21" s="172"/>
      <c r="C21" s="163">
        <v>12</v>
      </c>
      <c r="D21" s="178"/>
      <c r="E21" s="173">
        <v>945</v>
      </c>
      <c r="F21" s="173">
        <v>1470</v>
      </c>
      <c r="G21" s="173">
        <v>1260.1203264636149</v>
      </c>
      <c r="H21" s="173">
        <v>9139</v>
      </c>
      <c r="I21" s="173">
        <v>2205</v>
      </c>
      <c r="J21" s="173">
        <v>2625</v>
      </c>
      <c r="K21" s="173">
        <v>2459.4610537183157</v>
      </c>
      <c r="L21" s="173">
        <v>146720.29999999999</v>
      </c>
    </row>
    <row r="22" spans="2:12" ht="14.1" customHeight="1" x14ac:dyDescent="0.15">
      <c r="B22" s="172" t="s">
        <v>102</v>
      </c>
      <c r="C22" s="163">
        <v>1</v>
      </c>
      <c r="D22" s="178" t="s">
        <v>121</v>
      </c>
      <c r="E22" s="173">
        <v>945</v>
      </c>
      <c r="F22" s="173">
        <v>1417.5</v>
      </c>
      <c r="G22" s="173">
        <v>1214.5742675971517</v>
      </c>
      <c r="H22" s="173">
        <v>8318.5</v>
      </c>
      <c r="I22" s="173">
        <v>1785</v>
      </c>
      <c r="J22" s="173">
        <v>2625</v>
      </c>
      <c r="K22" s="173">
        <v>2379.2945223757888</v>
      </c>
      <c r="L22" s="178">
        <v>89090.7</v>
      </c>
    </row>
    <row r="23" spans="2:12" ht="14.1" customHeight="1" x14ac:dyDescent="0.15">
      <c r="B23" s="172"/>
      <c r="C23" s="163">
        <v>2</v>
      </c>
      <c r="D23" s="178"/>
      <c r="E23" s="173">
        <v>945</v>
      </c>
      <c r="F23" s="173">
        <v>1470</v>
      </c>
      <c r="G23" s="173">
        <v>1237.5929717114127</v>
      </c>
      <c r="H23" s="173">
        <v>10874.4</v>
      </c>
      <c r="I23" s="173">
        <v>1785</v>
      </c>
      <c r="J23" s="173">
        <v>2625</v>
      </c>
      <c r="K23" s="173">
        <v>2298.7828551887978</v>
      </c>
      <c r="L23" s="178">
        <v>104853.2</v>
      </c>
    </row>
    <row r="24" spans="2:12" ht="14.1" customHeight="1" x14ac:dyDescent="0.15">
      <c r="B24" s="172"/>
      <c r="C24" s="163">
        <v>3</v>
      </c>
      <c r="D24" s="178"/>
      <c r="E24" s="173">
        <v>945</v>
      </c>
      <c r="F24" s="173">
        <v>1417.5</v>
      </c>
      <c r="G24" s="173">
        <v>1208.7147637606622</v>
      </c>
      <c r="H24" s="173">
        <v>8415.1</v>
      </c>
      <c r="I24" s="173">
        <v>1680</v>
      </c>
      <c r="J24" s="173">
        <v>2520</v>
      </c>
      <c r="K24" s="173">
        <v>2241.0034875496917</v>
      </c>
      <c r="L24" s="178">
        <v>85947.3</v>
      </c>
    </row>
    <row r="25" spans="2:12" ht="14.1" customHeight="1" x14ac:dyDescent="0.15">
      <c r="B25" s="172"/>
      <c r="C25" s="163">
        <v>4</v>
      </c>
      <c r="D25" s="178"/>
      <c r="E25" s="173">
        <v>945</v>
      </c>
      <c r="F25" s="173">
        <v>1417.5</v>
      </c>
      <c r="G25" s="173">
        <v>1219.3452528559906</v>
      </c>
      <c r="H25" s="173">
        <v>11213.9</v>
      </c>
      <c r="I25" s="173">
        <v>1680</v>
      </c>
      <c r="J25" s="173">
        <v>2520</v>
      </c>
      <c r="K25" s="173">
        <v>2266.5333592936431</v>
      </c>
      <c r="L25" s="178">
        <v>102372.9</v>
      </c>
    </row>
    <row r="26" spans="2:12" ht="14.1" customHeight="1" x14ac:dyDescent="0.15">
      <c r="B26" s="172"/>
      <c r="C26" s="163">
        <v>5</v>
      </c>
      <c r="D26" s="178"/>
      <c r="E26" s="173">
        <v>945</v>
      </c>
      <c r="F26" s="173">
        <v>1417.5</v>
      </c>
      <c r="G26" s="178">
        <v>1203.254103722162</v>
      </c>
      <c r="H26" s="173">
        <v>14356</v>
      </c>
      <c r="I26" s="173">
        <v>1680</v>
      </c>
      <c r="J26" s="173">
        <v>2520</v>
      </c>
      <c r="K26" s="173">
        <v>2284.803636513846</v>
      </c>
      <c r="L26" s="173">
        <v>139000.70000000001</v>
      </c>
    </row>
    <row r="27" spans="2:12" ht="14.1" customHeight="1" x14ac:dyDescent="0.15">
      <c r="B27" s="165"/>
      <c r="C27" s="169">
        <v>6</v>
      </c>
      <c r="D27" s="179"/>
      <c r="E27" s="145">
        <v>945</v>
      </c>
      <c r="F27" s="145">
        <v>1417.5</v>
      </c>
      <c r="G27" s="145">
        <v>1198.2705504053636</v>
      </c>
      <c r="H27" s="145">
        <v>12443.400000000001</v>
      </c>
      <c r="I27" s="145">
        <v>2100</v>
      </c>
      <c r="J27" s="145">
        <v>2520</v>
      </c>
      <c r="K27" s="145">
        <v>2326.4219203724597</v>
      </c>
      <c r="L27" s="179">
        <v>84336.200000000012</v>
      </c>
    </row>
    <row r="28" spans="2:12" ht="14.1" customHeight="1" x14ac:dyDescent="0.15">
      <c r="B28" s="199"/>
      <c r="C28" s="216"/>
      <c r="D28" s="217"/>
      <c r="E28" s="173"/>
      <c r="F28" s="173"/>
      <c r="G28" s="173"/>
      <c r="H28" s="173"/>
      <c r="I28" s="172"/>
      <c r="J28" s="173"/>
      <c r="K28" s="173"/>
      <c r="L28" s="178"/>
    </row>
    <row r="29" spans="2:12" ht="14.1" customHeight="1" x14ac:dyDescent="0.15">
      <c r="B29" s="199"/>
      <c r="C29" s="216"/>
      <c r="D29" s="217"/>
      <c r="E29" s="172"/>
      <c r="F29" s="173"/>
      <c r="G29" s="173"/>
      <c r="H29" s="178"/>
      <c r="I29" s="172"/>
      <c r="J29" s="173"/>
      <c r="K29" s="173"/>
      <c r="L29" s="178"/>
    </row>
    <row r="30" spans="2:12" ht="14.1" customHeight="1" x14ac:dyDescent="0.15">
      <c r="B30" s="196" t="s">
        <v>129</v>
      </c>
      <c r="C30" s="216"/>
      <c r="D30" s="217"/>
      <c r="E30" s="172"/>
      <c r="F30" s="173"/>
      <c r="G30" s="173"/>
      <c r="H30" s="178"/>
      <c r="I30" s="172"/>
      <c r="J30" s="173"/>
      <c r="K30" s="173"/>
      <c r="L30" s="178"/>
    </row>
    <row r="31" spans="2:12" ht="14.1" customHeight="1" x14ac:dyDescent="0.15">
      <c r="B31" s="218">
        <v>41066</v>
      </c>
      <c r="C31" s="219"/>
      <c r="D31" s="220">
        <v>41072</v>
      </c>
      <c r="E31" s="611">
        <v>945</v>
      </c>
      <c r="F31" s="612">
        <v>1417.5</v>
      </c>
      <c r="G31" s="612">
        <v>1193.5008854354892</v>
      </c>
      <c r="H31" s="614">
        <v>3608.6</v>
      </c>
      <c r="I31" s="611">
        <v>2100</v>
      </c>
      <c r="J31" s="612">
        <v>2520</v>
      </c>
      <c r="K31" s="613">
        <v>2336.2451919506948</v>
      </c>
      <c r="L31" s="612">
        <v>17232.7</v>
      </c>
    </row>
    <row r="32" spans="2:12" ht="14.1" customHeight="1" x14ac:dyDescent="0.15">
      <c r="B32" s="218" t="s">
        <v>130</v>
      </c>
      <c r="C32" s="219"/>
      <c r="D32" s="220"/>
      <c r="E32" s="611"/>
      <c r="F32" s="612"/>
      <c r="G32" s="612"/>
      <c r="H32" s="614"/>
      <c r="I32" s="611"/>
      <c r="J32" s="612"/>
      <c r="K32" s="612"/>
      <c r="L32" s="614"/>
    </row>
    <row r="33" spans="2:24" ht="14.1" customHeight="1" x14ac:dyDescent="0.15">
      <c r="B33" s="218">
        <v>41073</v>
      </c>
      <c r="C33" s="219"/>
      <c r="D33" s="220">
        <v>41079</v>
      </c>
      <c r="E33" s="611">
        <v>1050</v>
      </c>
      <c r="F33" s="612">
        <v>1365</v>
      </c>
      <c r="G33" s="612">
        <v>1210.4988397950306</v>
      </c>
      <c r="H33" s="612">
        <v>3206.1</v>
      </c>
      <c r="I33" s="612">
        <v>2100</v>
      </c>
      <c r="J33" s="612">
        <v>2520</v>
      </c>
      <c r="K33" s="612">
        <v>2345.5959037253979</v>
      </c>
      <c r="L33" s="612">
        <v>21865.9</v>
      </c>
    </row>
    <row r="34" spans="2:24" ht="14.1" customHeight="1" x14ac:dyDescent="0.15">
      <c r="B34" s="218" t="s">
        <v>131</v>
      </c>
      <c r="C34" s="219"/>
      <c r="D34" s="220"/>
      <c r="E34" s="611"/>
      <c r="F34" s="612"/>
      <c r="G34" s="612"/>
      <c r="H34" s="612"/>
      <c r="I34" s="612"/>
      <c r="J34" s="612"/>
      <c r="K34" s="612"/>
      <c r="L34" s="612"/>
    </row>
    <row r="35" spans="2:24" ht="14.1" customHeight="1" x14ac:dyDescent="0.15">
      <c r="B35" s="218">
        <v>41080</v>
      </c>
      <c r="C35" s="219"/>
      <c r="D35" s="220">
        <v>41086</v>
      </c>
      <c r="E35" s="611">
        <v>1050</v>
      </c>
      <c r="F35" s="612">
        <v>1365</v>
      </c>
      <c r="G35" s="613">
        <v>1208.6786954234619</v>
      </c>
      <c r="H35" s="612">
        <v>2834.9</v>
      </c>
      <c r="I35" s="611">
        <v>2205</v>
      </c>
      <c r="J35" s="612">
        <v>2415</v>
      </c>
      <c r="K35" s="613">
        <v>2341.5693433608285</v>
      </c>
      <c r="L35" s="612">
        <v>16565.599999999999</v>
      </c>
      <c r="M35" s="255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</row>
    <row r="36" spans="2:24" ht="14.1" customHeight="1" x14ac:dyDescent="0.15">
      <c r="B36" s="218" t="s">
        <v>132</v>
      </c>
      <c r="C36" s="219"/>
      <c r="D36" s="220"/>
      <c r="E36" s="611"/>
      <c r="F36" s="612"/>
      <c r="G36" s="612"/>
      <c r="H36" s="614"/>
      <c r="I36" s="611"/>
      <c r="J36" s="612"/>
      <c r="K36" s="612"/>
      <c r="L36" s="614"/>
    </row>
    <row r="37" spans="2:24" ht="14.1" customHeight="1" x14ac:dyDescent="0.15">
      <c r="B37" s="218">
        <v>41087</v>
      </c>
      <c r="C37" s="219"/>
      <c r="D37" s="220">
        <v>41093</v>
      </c>
      <c r="E37" s="611">
        <v>945</v>
      </c>
      <c r="F37" s="612">
        <v>1365</v>
      </c>
      <c r="G37" s="612">
        <v>1182.5898047508974</v>
      </c>
      <c r="H37" s="614">
        <v>2793.8</v>
      </c>
      <c r="I37" s="611">
        <v>2173.5</v>
      </c>
      <c r="J37" s="612">
        <v>2415</v>
      </c>
      <c r="K37" s="612">
        <v>2279.7373938806913</v>
      </c>
      <c r="L37" s="614">
        <v>28672</v>
      </c>
    </row>
    <row r="38" spans="2:24" s="148" customFormat="1" ht="14.1" customHeight="1" x14ac:dyDescent="0.15">
      <c r="B38" s="218" t="s">
        <v>133</v>
      </c>
      <c r="C38" s="219"/>
      <c r="D38" s="220"/>
      <c r="E38" s="172"/>
      <c r="F38" s="173"/>
      <c r="G38" s="173"/>
      <c r="H38" s="178"/>
      <c r="I38" s="172"/>
      <c r="J38" s="173"/>
      <c r="K38" s="173"/>
      <c r="L38" s="178"/>
    </row>
    <row r="39" spans="2:24" s="148" customFormat="1" ht="14.1" customHeight="1" x14ac:dyDescent="0.15">
      <c r="B39" s="229"/>
      <c r="C39" s="230"/>
      <c r="D39" s="231"/>
      <c r="E39" s="165"/>
      <c r="F39" s="145"/>
      <c r="G39" s="145"/>
      <c r="H39" s="179"/>
      <c r="I39" s="165"/>
      <c r="J39" s="145"/>
      <c r="K39" s="145"/>
      <c r="L39" s="179"/>
    </row>
    <row r="41" spans="2:24" x14ac:dyDescent="0.15">
      <c r="L41" s="148"/>
      <c r="M41" s="148"/>
    </row>
    <row r="42" spans="2:24" x14ac:dyDescent="0.15">
      <c r="L42" s="148"/>
      <c r="M42" s="148"/>
    </row>
    <row r="43" spans="2:24" x14ac:dyDescent="0.15">
      <c r="E43" s="190"/>
      <c r="F43" s="190"/>
      <c r="G43" s="190"/>
      <c r="H43" s="190"/>
      <c r="I43" s="190"/>
      <c r="J43" s="190"/>
      <c r="K43" s="190"/>
      <c r="L43" s="189"/>
      <c r="M43" s="148"/>
    </row>
    <row r="44" spans="2:24" x14ac:dyDescent="0.15">
      <c r="L44" s="148"/>
      <c r="M44" s="148"/>
    </row>
    <row r="45" spans="2:24" x14ac:dyDescent="0.15">
      <c r="L45" s="148"/>
      <c r="M45" s="148"/>
    </row>
  </sheetData>
  <phoneticPr fontId="6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190" customWidth="1"/>
    <col min="2" max="2" width="6" style="190" customWidth="1"/>
    <col min="3" max="3" width="3.125" style="190" customWidth="1"/>
    <col min="4" max="4" width="5.625" style="190" customWidth="1"/>
    <col min="5" max="5" width="5.5" style="190" customWidth="1"/>
    <col min="6" max="7" width="5.875" style="190" customWidth="1"/>
    <col min="8" max="8" width="7.625" style="190" customWidth="1"/>
    <col min="9" max="9" width="5.375" style="190" customWidth="1"/>
    <col min="10" max="11" width="5.875" style="190" customWidth="1"/>
    <col min="12" max="12" width="7.625" style="190" customWidth="1"/>
    <col min="13" max="13" width="5.375" style="190" customWidth="1"/>
    <col min="14" max="15" width="5.875" style="190" customWidth="1"/>
    <col min="16" max="16" width="7.625" style="190" customWidth="1"/>
    <col min="17" max="17" width="5.5" style="190" customWidth="1"/>
    <col min="18" max="19" width="5.875" style="190" customWidth="1"/>
    <col min="20" max="20" width="8" style="190" customWidth="1"/>
    <col min="21" max="21" width="5.5" style="190" customWidth="1"/>
    <col min="22" max="23" width="5.875" style="190" customWidth="1"/>
    <col min="24" max="24" width="7.75" style="190" customWidth="1"/>
    <col min="25" max="16384" width="7.5" style="190"/>
  </cols>
  <sheetData>
    <row r="3" spans="2:31" x14ac:dyDescent="0.15">
      <c r="B3" s="190" t="s">
        <v>467</v>
      </c>
    </row>
    <row r="4" spans="2:31" x14ac:dyDescent="0.15">
      <c r="X4" s="191" t="s">
        <v>87</v>
      </c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31" ht="13.5" x14ac:dyDescent="0.15">
      <c r="B6" s="193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128</v>
      </c>
      <c r="R6" s="214"/>
      <c r="S6" s="214"/>
      <c r="T6" s="215"/>
      <c r="U6" s="233" t="s">
        <v>136</v>
      </c>
      <c r="V6" s="234"/>
      <c r="W6" s="234"/>
      <c r="X6" s="235"/>
      <c r="Z6" s="170"/>
      <c r="AA6" s="170"/>
      <c r="AB6" s="170"/>
      <c r="AC6" s="170"/>
      <c r="AD6" s="170"/>
      <c r="AE6" s="170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1">
        <v>21</v>
      </c>
      <c r="D9" s="253" t="s">
        <v>1</v>
      </c>
      <c r="E9" s="210">
        <v>1208</v>
      </c>
      <c r="F9" s="211">
        <v>1995</v>
      </c>
      <c r="G9" s="189">
        <v>1520</v>
      </c>
      <c r="H9" s="211">
        <v>219867</v>
      </c>
      <c r="I9" s="210">
        <v>945</v>
      </c>
      <c r="J9" s="211">
        <v>1428</v>
      </c>
      <c r="K9" s="189">
        <v>1202</v>
      </c>
      <c r="L9" s="211">
        <v>249096</v>
      </c>
      <c r="M9" s="210">
        <v>767</v>
      </c>
      <c r="N9" s="211">
        <v>1155</v>
      </c>
      <c r="O9" s="189">
        <v>980</v>
      </c>
      <c r="P9" s="211">
        <v>102515</v>
      </c>
      <c r="Q9" s="210">
        <v>2940</v>
      </c>
      <c r="R9" s="211">
        <v>4079</v>
      </c>
      <c r="S9" s="189">
        <v>3388</v>
      </c>
      <c r="T9" s="211">
        <v>62865</v>
      </c>
      <c r="U9" s="210">
        <v>1943</v>
      </c>
      <c r="V9" s="211">
        <v>3098</v>
      </c>
      <c r="W9" s="189">
        <v>2473</v>
      </c>
      <c r="X9" s="211">
        <v>146186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22</v>
      </c>
      <c r="D10" s="189"/>
      <c r="E10" s="210">
        <v>1082</v>
      </c>
      <c r="F10" s="211">
        <v>1995</v>
      </c>
      <c r="G10" s="189">
        <v>1562</v>
      </c>
      <c r="H10" s="211">
        <v>183463</v>
      </c>
      <c r="I10" s="210">
        <v>945</v>
      </c>
      <c r="J10" s="211">
        <v>1418</v>
      </c>
      <c r="K10" s="189">
        <v>1137</v>
      </c>
      <c r="L10" s="211">
        <v>199913</v>
      </c>
      <c r="M10" s="210">
        <v>725</v>
      </c>
      <c r="N10" s="211">
        <v>1155</v>
      </c>
      <c r="O10" s="189">
        <v>874</v>
      </c>
      <c r="P10" s="211">
        <v>161950</v>
      </c>
      <c r="Q10" s="210">
        <v>2940</v>
      </c>
      <c r="R10" s="211">
        <v>4095</v>
      </c>
      <c r="S10" s="189">
        <v>3253</v>
      </c>
      <c r="T10" s="211">
        <v>49295</v>
      </c>
      <c r="U10" s="210">
        <v>2258</v>
      </c>
      <c r="V10" s="211">
        <v>2730</v>
      </c>
      <c r="W10" s="189">
        <v>2491</v>
      </c>
      <c r="X10" s="211">
        <v>142297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05"/>
      <c r="C11" s="208">
        <v>23</v>
      </c>
      <c r="D11" s="164"/>
      <c r="E11" s="180">
        <v>997.5</v>
      </c>
      <c r="F11" s="180">
        <v>1995</v>
      </c>
      <c r="G11" s="181">
        <v>1450.8741092295925</v>
      </c>
      <c r="H11" s="180">
        <v>237416.4</v>
      </c>
      <c r="I11" s="180">
        <v>693</v>
      </c>
      <c r="J11" s="180">
        <v>1575</v>
      </c>
      <c r="K11" s="180">
        <v>1090.0063843544958</v>
      </c>
      <c r="L11" s="180">
        <v>196146.99999999997</v>
      </c>
      <c r="M11" s="180">
        <v>630</v>
      </c>
      <c r="N11" s="180">
        <v>1155</v>
      </c>
      <c r="O11" s="180">
        <v>930.27424344250937</v>
      </c>
      <c r="P11" s="180">
        <v>202097.7</v>
      </c>
      <c r="Q11" s="180">
        <v>2940</v>
      </c>
      <c r="R11" s="180">
        <v>4200</v>
      </c>
      <c r="S11" s="180">
        <v>3534.6869439187117</v>
      </c>
      <c r="T11" s="180">
        <v>51392.6</v>
      </c>
      <c r="U11" s="180">
        <v>1773.7650000000001</v>
      </c>
      <c r="V11" s="180">
        <v>2730</v>
      </c>
      <c r="W11" s="180">
        <v>2283.5121844653954</v>
      </c>
      <c r="X11" s="181">
        <v>174726.69999999998</v>
      </c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172" t="s">
        <v>100</v>
      </c>
      <c r="C12" s="163">
        <v>6</v>
      </c>
      <c r="D12" s="178" t="s">
        <v>121</v>
      </c>
      <c r="E12" s="211">
        <v>1155</v>
      </c>
      <c r="F12" s="211">
        <v>1575</v>
      </c>
      <c r="G12" s="211">
        <v>1353.6682224025976</v>
      </c>
      <c r="H12" s="211">
        <v>12259.400000000001</v>
      </c>
      <c r="I12" s="211">
        <v>945</v>
      </c>
      <c r="J12" s="211">
        <v>1365</v>
      </c>
      <c r="K12" s="211">
        <v>1094.668297699071</v>
      </c>
      <c r="L12" s="211">
        <v>11754.5</v>
      </c>
      <c r="M12" s="211">
        <v>819</v>
      </c>
      <c r="N12" s="211">
        <v>1155</v>
      </c>
      <c r="O12" s="211">
        <v>929.75212418300646</v>
      </c>
      <c r="P12" s="211">
        <v>10693.3</v>
      </c>
      <c r="Q12" s="211">
        <v>3150</v>
      </c>
      <c r="R12" s="211">
        <v>3990</v>
      </c>
      <c r="S12" s="211">
        <v>3555.7850181323665</v>
      </c>
      <c r="T12" s="211">
        <v>3110</v>
      </c>
      <c r="U12" s="211">
        <v>1995</v>
      </c>
      <c r="V12" s="211">
        <v>2625</v>
      </c>
      <c r="W12" s="211">
        <v>2269.378746478395</v>
      </c>
      <c r="X12" s="212">
        <v>12244.8</v>
      </c>
      <c r="Z12" s="189"/>
      <c r="AA12" s="189"/>
      <c r="AB12" s="189"/>
      <c r="AC12" s="189"/>
      <c r="AD12" s="189"/>
      <c r="AE12" s="189"/>
    </row>
    <row r="13" spans="2:31" ht="14.1" customHeight="1" x14ac:dyDescent="0.15">
      <c r="B13" s="172"/>
      <c r="C13" s="163">
        <v>7</v>
      </c>
      <c r="D13" s="178"/>
      <c r="E13" s="212">
        <v>1050</v>
      </c>
      <c r="F13" s="211">
        <v>1575</v>
      </c>
      <c r="G13" s="211">
        <v>1330.1610012671722</v>
      </c>
      <c r="H13" s="211">
        <v>15513.599999999999</v>
      </c>
      <c r="I13" s="211">
        <v>898.38000000000011</v>
      </c>
      <c r="J13" s="211">
        <v>1365</v>
      </c>
      <c r="K13" s="211">
        <v>1083.2556171921306</v>
      </c>
      <c r="L13" s="211">
        <v>13105.199999999999</v>
      </c>
      <c r="M13" s="211">
        <v>787.5</v>
      </c>
      <c r="N13" s="211">
        <v>1155</v>
      </c>
      <c r="O13" s="211">
        <v>965.23082163068557</v>
      </c>
      <c r="P13" s="211">
        <v>15503.300000000001</v>
      </c>
      <c r="Q13" s="211">
        <v>2940</v>
      </c>
      <c r="R13" s="211">
        <v>3990</v>
      </c>
      <c r="S13" s="211">
        <v>3477.5751570645634</v>
      </c>
      <c r="T13" s="211">
        <v>4043.5</v>
      </c>
      <c r="U13" s="211">
        <v>1995</v>
      </c>
      <c r="V13" s="211">
        <v>2694.4050000000002</v>
      </c>
      <c r="W13" s="211">
        <v>2257.3125473887371</v>
      </c>
      <c r="X13" s="212">
        <v>10979.399999999998</v>
      </c>
    </row>
    <row r="14" spans="2:31" ht="14.1" customHeight="1" x14ac:dyDescent="0.15">
      <c r="B14" s="172"/>
      <c r="C14" s="163">
        <v>8</v>
      </c>
      <c r="D14" s="178"/>
      <c r="E14" s="211">
        <v>1050</v>
      </c>
      <c r="F14" s="211">
        <v>1575</v>
      </c>
      <c r="G14" s="211">
        <v>1360.7838570634042</v>
      </c>
      <c r="H14" s="211">
        <v>23868</v>
      </c>
      <c r="I14" s="211">
        <v>840</v>
      </c>
      <c r="J14" s="211">
        <v>1365</v>
      </c>
      <c r="K14" s="211">
        <v>1063.4891156851263</v>
      </c>
      <c r="L14" s="211">
        <v>12163.699999999999</v>
      </c>
      <c r="M14" s="211">
        <v>735</v>
      </c>
      <c r="N14" s="211">
        <v>1155</v>
      </c>
      <c r="O14" s="211">
        <v>951.56563075035785</v>
      </c>
      <c r="P14" s="211">
        <v>14720</v>
      </c>
      <c r="Q14" s="212">
        <v>2940</v>
      </c>
      <c r="R14" s="211">
        <v>4095</v>
      </c>
      <c r="S14" s="211">
        <v>3459.3400132860947</v>
      </c>
      <c r="T14" s="211">
        <v>4396.2</v>
      </c>
      <c r="U14" s="211">
        <v>1995</v>
      </c>
      <c r="V14" s="211">
        <v>2724.2249999999999</v>
      </c>
      <c r="W14" s="211">
        <v>2277.0971805254326</v>
      </c>
      <c r="X14" s="212">
        <v>16727.099999999999</v>
      </c>
    </row>
    <row r="15" spans="2:31" ht="14.1" customHeight="1" x14ac:dyDescent="0.15">
      <c r="B15" s="172"/>
      <c r="C15" s="163">
        <v>9</v>
      </c>
      <c r="D15" s="178"/>
      <c r="E15" s="211">
        <v>997.5</v>
      </c>
      <c r="F15" s="211">
        <v>1470</v>
      </c>
      <c r="G15" s="211">
        <v>1277.9212847098083</v>
      </c>
      <c r="H15" s="211">
        <v>14810.5</v>
      </c>
      <c r="I15" s="211">
        <v>693</v>
      </c>
      <c r="J15" s="211">
        <v>1365</v>
      </c>
      <c r="K15" s="211">
        <v>1026.1545227708511</v>
      </c>
      <c r="L15" s="211">
        <v>15384.3</v>
      </c>
      <c r="M15" s="211">
        <v>682.5</v>
      </c>
      <c r="N15" s="211">
        <v>1155</v>
      </c>
      <c r="O15" s="211">
        <v>945.77567428529449</v>
      </c>
      <c r="P15" s="211">
        <v>15680.4</v>
      </c>
      <c r="Q15" s="211">
        <v>2940</v>
      </c>
      <c r="R15" s="211">
        <v>3990</v>
      </c>
      <c r="S15" s="211">
        <v>3418.8486415616585</v>
      </c>
      <c r="T15" s="211">
        <v>3876.9</v>
      </c>
      <c r="U15" s="211">
        <v>1995</v>
      </c>
      <c r="V15" s="211">
        <v>2649.9900000000002</v>
      </c>
      <c r="W15" s="211">
        <v>2278.3931011917507</v>
      </c>
      <c r="X15" s="212">
        <v>14203.300000000001</v>
      </c>
    </row>
    <row r="16" spans="2:31" ht="14.1" customHeight="1" x14ac:dyDescent="0.15">
      <c r="B16" s="172"/>
      <c r="C16" s="163">
        <v>10</v>
      </c>
      <c r="D16" s="178"/>
      <c r="E16" s="211">
        <v>1050</v>
      </c>
      <c r="F16" s="211">
        <v>1606.5</v>
      </c>
      <c r="G16" s="211">
        <v>1382.0742378353671</v>
      </c>
      <c r="H16" s="211">
        <v>13806.2</v>
      </c>
      <c r="I16" s="211">
        <v>756</v>
      </c>
      <c r="J16" s="211">
        <v>1365</v>
      </c>
      <c r="K16" s="211">
        <v>1039.9176262706483</v>
      </c>
      <c r="L16" s="211">
        <v>10773.9</v>
      </c>
      <c r="M16" s="211">
        <v>716.1</v>
      </c>
      <c r="N16" s="211">
        <v>1155</v>
      </c>
      <c r="O16" s="211">
        <v>908.9763529103634</v>
      </c>
      <c r="P16" s="211">
        <v>20288.5</v>
      </c>
      <c r="Q16" s="212">
        <v>2940</v>
      </c>
      <c r="R16" s="211">
        <v>3990</v>
      </c>
      <c r="S16" s="211">
        <v>3535.6386061080671</v>
      </c>
      <c r="T16" s="211">
        <v>3502.8999999999996</v>
      </c>
      <c r="U16" s="211">
        <v>1773.7650000000001</v>
      </c>
      <c r="V16" s="211">
        <v>2730</v>
      </c>
      <c r="W16" s="211">
        <v>2281.4555341409696</v>
      </c>
      <c r="X16" s="212">
        <v>10929.900000000001</v>
      </c>
    </row>
    <row r="17" spans="2:24" ht="14.1" customHeight="1" x14ac:dyDescent="0.15">
      <c r="B17" s="172"/>
      <c r="C17" s="163">
        <v>11</v>
      </c>
      <c r="D17" s="178"/>
      <c r="E17" s="211">
        <v>1050</v>
      </c>
      <c r="F17" s="211">
        <v>1890</v>
      </c>
      <c r="G17" s="211">
        <v>1581.1011755988586</v>
      </c>
      <c r="H17" s="211">
        <v>21594.800000000003</v>
      </c>
      <c r="I17" s="211">
        <v>945</v>
      </c>
      <c r="J17" s="211">
        <v>1522.5</v>
      </c>
      <c r="K17" s="211">
        <v>1145.0822877341955</v>
      </c>
      <c r="L17" s="211">
        <v>17378.699999999997</v>
      </c>
      <c r="M17" s="211">
        <v>735</v>
      </c>
      <c r="N17" s="211">
        <v>1155</v>
      </c>
      <c r="O17" s="211">
        <v>923.30869885324182</v>
      </c>
      <c r="P17" s="211">
        <v>25417.200000000001</v>
      </c>
      <c r="Q17" s="211">
        <v>2940</v>
      </c>
      <c r="R17" s="211">
        <v>4200</v>
      </c>
      <c r="S17" s="211">
        <v>3546.884280616242</v>
      </c>
      <c r="T17" s="211">
        <v>4616.6000000000004</v>
      </c>
      <c r="U17" s="211">
        <v>1785</v>
      </c>
      <c r="V17" s="211">
        <v>2702.7000000000003</v>
      </c>
      <c r="W17" s="211">
        <v>2230.9489616768637</v>
      </c>
      <c r="X17" s="212">
        <v>20930.499999999996</v>
      </c>
    </row>
    <row r="18" spans="2:24" ht="14.1" customHeight="1" x14ac:dyDescent="0.15">
      <c r="B18" s="172"/>
      <c r="C18" s="163">
        <v>12</v>
      </c>
      <c r="D18" s="178"/>
      <c r="E18" s="211">
        <v>1365</v>
      </c>
      <c r="F18" s="211">
        <v>1890</v>
      </c>
      <c r="G18" s="211">
        <v>1724.2131275230745</v>
      </c>
      <c r="H18" s="211">
        <v>24297.700000000004</v>
      </c>
      <c r="I18" s="211">
        <v>892.5</v>
      </c>
      <c r="J18" s="211">
        <v>1575</v>
      </c>
      <c r="K18" s="211">
        <v>1132.711486981678</v>
      </c>
      <c r="L18" s="211">
        <v>17816.8</v>
      </c>
      <c r="M18" s="211">
        <v>630</v>
      </c>
      <c r="N18" s="211">
        <v>1155</v>
      </c>
      <c r="O18" s="211">
        <v>920.98580792973962</v>
      </c>
      <c r="P18" s="211">
        <v>13078.5</v>
      </c>
      <c r="Q18" s="211">
        <v>3150</v>
      </c>
      <c r="R18" s="211">
        <v>4200</v>
      </c>
      <c r="S18" s="211">
        <v>3573.0559972347037</v>
      </c>
      <c r="T18" s="211">
        <v>4853.7000000000007</v>
      </c>
      <c r="U18" s="211">
        <v>1860.6000000000001</v>
      </c>
      <c r="V18" s="211">
        <v>2702.7000000000003</v>
      </c>
      <c r="W18" s="211">
        <v>2306.0873650921139</v>
      </c>
      <c r="X18" s="212">
        <v>14513.199999999999</v>
      </c>
    </row>
    <row r="19" spans="2:24" ht="14.1" customHeight="1" x14ac:dyDescent="0.15">
      <c r="B19" s="172" t="s">
        <v>102</v>
      </c>
      <c r="C19" s="163">
        <v>1</v>
      </c>
      <c r="D19" s="178" t="s">
        <v>121</v>
      </c>
      <c r="E19" s="211">
        <v>1260</v>
      </c>
      <c r="F19" s="211">
        <v>1890</v>
      </c>
      <c r="G19" s="211">
        <v>1602.2440019393268</v>
      </c>
      <c r="H19" s="211">
        <v>16442.7</v>
      </c>
      <c r="I19" s="211">
        <v>840</v>
      </c>
      <c r="J19" s="211">
        <v>1522.5</v>
      </c>
      <c r="K19" s="211">
        <v>1087.3795452405609</v>
      </c>
      <c r="L19" s="211">
        <v>14763.899999999998</v>
      </c>
      <c r="M19" s="211">
        <v>649.95000000000005</v>
      </c>
      <c r="N19" s="211">
        <v>1050</v>
      </c>
      <c r="O19" s="211">
        <v>849.26562694171741</v>
      </c>
      <c r="P19" s="211">
        <v>9846.5999999999985</v>
      </c>
      <c r="Q19" s="211">
        <v>2940</v>
      </c>
      <c r="R19" s="211">
        <v>4200</v>
      </c>
      <c r="S19" s="211">
        <v>3500.3665464139567</v>
      </c>
      <c r="T19" s="211">
        <v>3616.3</v>
      </c>
      <c r="U19" s="211">
        <v>1785</v>
      </c>
      <c r="V19" s="211">
        <v>2677.5</v>
      </c>
      <c r="W19" s="211">
        <v>2256.8688524590166</v>
      </c>
      <c r="X19" s="211">
        <v>15997.5</v>
      </c>
    </row>
    <row r="20" spans="2:24" ht="14.1" customHeight="1" x14ac:dyDescent="0.15">
      <c r="B20" s="172"/>
      <c r="C20" s="163">
        <v>2</v>
      </c>
      <c r="D20" s="178"/>
      <c r="E20" s="211">
        <v>1155</v>
      </c>
      <c r="F20" s="211">
        <v>1732.5</v>
      </c>
      <c r="G20" s="211">
        <v>1434.8931367545838</v>
      </c>
      <c r="H20" s="211">
        <v>18888</v>
      </c>
      <c r="I20" s="211">
        <v>840</v>
      </c>
      <c r="J20" s="211">
        <v>1365</v>
      </c>
      <c r="K20" s="211">
        <v>1070.0382970683002</v>
      </c>
      <c r="L20" s="211">
        <v>15506.2</v>
      </c>
      <c r="M20" s="211">
        <v>682.5</v>
      </c>
      <c r="N20" s="211">
        <v>1050</v>
      </c>
      <c r="O20" s="211">
        <v>846.5575471698113</v>
      </c>
      <c r="P20" s="211">
        <v>8745.7999999999993</v>
      </c>
      <c r="Q20" s="211">
        <v>2940</v>
      </c>
      <c r="R20" s="211">
        <v>3675</v>
      </c>
      <c r="S20" s="211">
        <v>3362.9786834696347</v>
      </c>
      <c r="T20" s="211">
        <v>3961.2</v>
      </c>
      <c r="U20" s="211">
        <v>1732.5</v>
      </c>
      <c r="V20" s="211">
        <v>2593.5</v>
      </c>
      <c r="W20" s="211">
        <v>2108.9010012310223</v>
      </c>
      <c r="X20" s="212">
        <v>14269.6</v>
      </c>
    </row>
    <row r="21" spans="2:24" ht="14.1" customHeight="1" x14ac:dyDescent="0.15">
      <c r="B21" s="172"/>
      <c r="C21" s="163">
        <v>3</v>
      </c>
      <c r="D21" s="178"/>
      <c r="E21" s="211">
        <v>1155</v>
      </c>
      <c r="F21" s="211">
        <v>1575</v>
      </c>
      <c r="G21" s="211">
        <v>1364.8034213843082</v>
      </c>
      <c r="H21" s="211">
        <v>18730.8</v>
      </c>
      <c r="I21" s="211">
        <v>840</v>
      </c>
      <c r="J21" s="211">
        <v>1365</v>
      </c>
      <c r="K21" s="211">
        <v>1062.8482298078277</v>
      </c>
      <c r="L21" s="211">
        <v>13881.9</v>
      </c>
      <c r="M21" s="211">
        <v>682.5</v>
      </c>
      <c r="N21" s="211">
        <v>1102.5</v>
      </c>
      <c r="O21" s="211">
        <v>877.0818146568439</v>
      </c>
      <c r="P21" s="211">
        <v>13083</v>
      </c>
      <c r="Q21" s="211">
        <v>2940</v>
      </c>
      <c r="R21" s="211">
        <v>3686.0250000000001</v>
      </c>
      <c r="S21" s="211">
        <v>3381.2204963554323</v>
      </c>
      <c r="T21" s="211">
        <v>4566.8999999999996</v>
      </c>
      <c r="U21" s="211">
        <v>1764</v>
      </c>
      <c r="V21" s="212">
        <v>2520</v>
      </c>
      <c r="W21" s="212">
        <v>2133.2279581016419</v>
      </c>
      <c r="X21" s="211">
        <v>16338.2</v>
      </c>
    </row>
    <row r="22" spans="2:24" ht="14.1" customHeight="1" x14ac:dyDescent="0.15">
      <c r="B22" s="172"/>
      <c r="C22" s="163">
        <v>4</v>
      </c>
      <c r="D22" s="178"/>
      <c r="E22" s="211">
        <v>1050</v>
      </c>
      <c r="F22" s="211">
        <v>1575</v>
      </c>
      <c r="G22" s="211">
        <v>1360.7437317279753</v>
      </c>
      <c r="H22" s="211">
        <v>32298.3</v>
      </c>
      <c r="I22" s="211">
        <v>840</v>
      </c>
      <c r="J22" s="211">
        <v>1365</v>
      </c>
      <c r="K22" s="211">
        <v>1042.2049519305042</v>
      </c>
      <c r="L22" s="211">
        <v>24107.599999999999</v>
      </c>
      <c r="M22" s="211">
        <v>840</v>
      </c>
      <c r="N22" s="211">
        <v>1228.5</v>
      </c>
      <c r="O22" s="211">
        <v>1073.6259913890779</v>
      </c>
      <c r="P22" s="211">
        <v>25727.9</v>
      </c>
      <c r="Q22" s="211">
        <v>2940</v>
      </c>
      <c r="R22" s="211">
        <v>3780</v>
      </c>
      <c r="S22" s="211">
        <v>3256.8785587844814</v>
      </c>
      <c r="T22" s="211">
        <v>6083</v>
      </c>
      <c r="U22" s="211">
        <v>1785</v>
      </c>
      <c r="V22" s="211">
        <v>2415</v>
      </c>
      <c r="W22" s="211">
        <v>2122.0870544858662</v>
      </c>
      <c r="X22" s="212">
        <v>14805</v>
      </c>
    </row>
    <row r="23" spans="2:24" ht="14.1" customHeight="1" x14ac:dyDescent="0.15">
      <c r="B23" s="172"/>
      <c r="C23" s="163">
        <v>5</v>
      </c>
      <c r="D23" s="178"/>
      <c r="E23" s="211">
        <v>1050</v>
      </c>
      <c r="F23" s="211">
        <v>1575</v>
      </c>
      <c r="G23" s="211">
        <v>1359.3881887687844</v>
      </c>
      <c r="H23" s="211">
        <v>43530.100000000006</v>
      </c>
      <c r="I23" s="211">
        <v>840</v>
      </c>
      <c r="J23" s="211">
        <v>1365</v>
      </c>
      <c r="K23" s="211">
        <v>1072.3223550658697</v>
      </c>
      <c r="L23" s="211">
        <v>36922.9</v>
      </c>
      <c r="M23" s="211">
        <v>840</v>
      </c>
      <c r="N23" s="211">
        <v>1222.2</v>
      </c>
      <c r="O23" s="212">
        <v>1020.2815793676143</v>
      </c>
      <c r="P23" s="211">
        <v>24356.899999999994</v>
      </c>
      <c r="Q23" s="211">
        <v>2940</v>
      </c>
      <c r="R23" s="211">
        <v>4095</v>
      </c>
      <c r="S23" s="211">
        <v>3336.7858178036167</v>
      </c>
      <c r="T23" s="211">
        <v>8634</v>
      </c>
      <c r="U23" s="211">
        <v>1890</v>
      </c>
      <c r="V23" s="211">
        <v>2520</v>
      </c>
      <c r="W23" s="212">
        <v>2205.2255653813991</v>
      </c>
      <c r="X23" s="212">
        <v>26038.100000000002</v>
      </c>
    </row>
    <row r="24" spans="2:24" ht="14.1" customHeight="1" x14ac:dyDescent="0.15">
      <c r="B24" s="165"/>
      <c r="C24" s="169">
        <v>6</v>
      </c>
      <c r="D24" s="179"/>
      <c r="E24" s="177">
        <v>1155</v>
      </c>
      <c r="F24" s="177">
        <v>1575</v>
      </c>
      <c r="G24" s="177">
        <v>1357.1712531911703</v>
      </c>
      <c r="H24" s="177">
        <v>32160.300000000003</v>
      </c>
      <c r="I24" s="177">
        <v>892.5</v>
      </c>
      <c r="J24" s="177">
        <v>1365</v>
      </c>
      <c r="K24" s="177">
        <v>1043.5313545942533</v>
      </c>
      <c r="L24" s="177">
        <v>30909.5</v>
      </c>
      <c r="M24" s="177">
        <v>892.5</v>
      </c>
      <c r="N24" s="177">
        <v>1260</v>
      </c>
      <c r="O24" s="177">
        <v>1080.9801615168542</v>
      </c>
      <c r="P24" s="177">
        <v>17589.5</v>
      </c>
      <c r="Q24" s="177">
        <v>3045</v>
      </c>
      <c r="R24" s="177">
        <v>4095</v>
      </c>
      <c r="S24" s="177">
        <v>3411.1994884910487</v>
      </c>
      <c r="T24" s="177">
        <v>6223.3</v>
      </c>
      <c r="U24" s="177">
        <v>2205</v>
      </c>
      <c r="V24" s="177">
        <v>2730</v>
      </c>
      <c r="W24" s="177">
        <v>2424.0067615658363</v>
      </c>
      <c r="X24" s="164">
        <v>16861.2</v>
      </c>
    </row>
    <row r="25" spans="2:24" x14ac:dyDescent="0.15">
      <c r="B25" s="199"/>
      <c r="C25" s="216"/>
      <c r="D25" s="217"/>
      <c r="E25" s="210"/>
      <c r="F25" s="211"/>
      <c r="G25" s="189"/>
      <c r="H25" s="211"/>
      <c r="I25" s="210"/>
      <c r="J25" s="211"/>
      <c r="K25" s="189"/>
      <c r="L25" s="211"/>
      <c r="M25" s="210"/>
      <c r="N25" s="211"/>
      <c r="O25" s="211"/>
      <c r="P25" s="211"/>
      <c r="Q25" s="189"/>
      <c r="R25" s="211"/>
      <c r="S25" s="189"/>
      <c r="T25" s="211"/>
      <c r="U25" s="210"/>
      <c r="V25" s="211"/>
      <c r="W25" s="189"/>
      <c r="X25" s="211"/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218">
        <v>41065</v>
      </c>
      <c r="C28" s="219"/>
      <c r="D28" s="220">
        <v>41071</v>
      </c>
      <c r="E28" s="638">
        <v>1155</v>
      </c>
      <c r="F28" s="639">
        <v>1575</v>
      </c>
      <c r="G28" s="640">
        <v>1359.9733725007113</v>
      </c>
      <c r="H28" s="254">
        <v>5861.2</v>
      </c>
      <c r="I28" s="638">
        <v>945</v>
      </c>
      <c r="J28" s="639">
        <v>1365</v>
      </c>
      <c r="K28" s="640">
        <v>1027.0484542083479</v>
      </c>
      <c r="L28" s="254">
        <v>14100.7</v>
      </c>
      <c r="M28" s="638">
        <v>892.5</v>
      </c>
      <c r="N28" s="639">
        <v>1207.5</v>
      </c>
      <c r="O28" s="640">
        <v>1058.4000000000001</v>
      </c>
      <c r="P28" s="254">
        <v>5220.1000000000004</v>
      </c>
      <c r="Q28" s="638">
        <v>3045</v>
      </c>
      <c r="R28" s="639">
        <v>3675</v>
      </c>
      <c r="S28" s="640">
        <v>3374.3454571871366</v>
      </c>
      <c r="T28" s="254">
        <v>1471.4</v>
      </c>
      <c r="U28" s="638">
        <v>2205</v>
      </c>
      <c r="V28" s="639">
        <v>2625</v>
      </c>
      <c r="W28" s="640">
        <v>2389.5922626622546</v>
      </c>
      <c r="X28" s="254">
        <v>4534.6000000000004</v>
      </c>
    </row>
    <row r="29" spans="2:24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</row>
    <row r="30" spans="2:24" x14ac:dyDescent="0.15">
      <c r="B30" s="218">
        <v>41072</v>
      </c>
      <c r="C30" s="219"/>
      <c r="D30" s="220">
        <v>41078</v>
      </c>
      <c r="E30" s="638">
        <v>1155</v>
      </c>
      <c r="F30" s="639">
        <v>1575</v>
      </c>
      <c r="G30" s="640">
        <v>1380.5967238171197</v>
      </c>
      <c r="H30" s="254">
        <v>6354.7</v>
      </c>
      <c r="I30" s="638">
        <v>945</v>
      </c>
      <c r="J30" s="639">
        <v>1365</v>
      </c>
      <c r="K30" s="640">
        <v>1112.4435845641287</v>
      </c>
      <c r="L30" s="254">
        <v>5555.9</v>
      </c>
      <c r="M30" s="638">
        <v>892.5</v>
      </c>
      <c r="N30" s="639">
        <v>1260</v>
      </c>
      <c r="O30" s="640">
        <v>1065.2155688622756</v>
      </c>
      <c r="P30" s="254">
        <v>1462.1</v>
      </c>
      <c r="Q30" s="638">
        <v>3255</v>
      </c>
      <c r="R30" s="639">
        <v>3990</v>
      </c>
      <c r="S30" s="640">
        <v>3404.4410689655183</v>
      </c>
      <c r="T30" s="254">
        <v>2086.8000000000002</v>
      </c>
      <c r="U30" s="638">
        <v>2310</v>
      </c>
      <c r="V30" s="639">
        <v>2730</v>
      </c>
      <c r="W30" s="640">
        <v>2443.2497166378334</v>
      </c>
      <c r="X30" s="254">
        <v>5333.8</v>
      </c>
    </row>
    <row r="31" spans="2:24" x14ac:dyDescent="0.15">
      <c r="B31" s="218" t="s">
        <v>131</v>
      </c>
      <c r="C31" s="219"/>
      <c r="D31" s="220"/>
      <c r="E31" s="224"/>
      <c r="F31" s="225"/>
      <c r="G31" s="226"/>
      <c r="H31" s="225"/>
      <c r="I31" s="224"/>
      <c r="J31" s="225"/>
      <c r="K31" s="226"/>
      <c r="L31" s="225"/>
      <c r="M31" s="224"/>
      <c r="N31" s="225"/>
      <c r="O31" s="226"/>
      <c r="P31" s="225"/>
      <c r="Q31" s="224"/>
      <c r="R31" s="225"/>
      <c r="S31" s="226"/>
      <c r="T31" s="225"/>
      <c r="U31" s="224"/>
      <c r="V31" s="225"/>
      <c r="W31" s="226"/>
      <c r="X31" s="225"/>
    </row>
    <row r="32" spans="2:24" x14ac:dyDescent="0.15">
      <c r="B32" s="218">
        <v>41079</v>
      </c>
      <c r="C32" s="219"/>
      <c r="D32" s="220">
        <v>41085</v>
      </c>
      <c r="E32" s="224">
        <v>1155</v>
      </c>
      <c r="F32" s="225">
        <v>1575</v>
      </c>
      <c r="G32" s="226">
        <v>1351.8781337627365</v>
      </c>
      <c r="H32" s="223">
        <v>10498.9</v>
      </c>
      <c r="I32" s="224">
        <v>892.5</v>
      </c>
      <c r="J32" s="225">
        <v>1365</v>
      </c>
      <c r="K32" s="226">
        <v>1047.7529755442831</v>
      </c>
      <c r="L32" s="223">
        <v>5244.6</v>
      </c>
      <c r="M32" s="224">
        <v>892.5</v>
      </c>
      <c r="N32" s="225">
        <v>1228.5</v>
      </c>
      <c r="O32" s="226">
        <v>1027.4993822075785</v>
      </c>
      <c r="P32" s="223">
        <v>4569</v>
      </c>
      <c r="Q32" s="224">
        <v>3255</v>
      </c>
      <c r="R32" s="225">
        <v>4095</v>
      </c>
      <c r="S32" s="226">
        <v>3412.354078549849</v>
      </c>
      <c r="T32" s="223">
        <v>1544.5</v>
      </c>
      <c r="U32" s="224">
        <v>2310</v>
      </c>
      <c r="V32" s="225">
        <v>2730</v>
      </c>
      <c r="W32" s="226">
        <v>2433.7622212692968</v>
      </c>
      <c r="X32" s="223">
        <v>2996.8</v>
      </c>
    </row>
    <row r="33" spans="2:26" x14ac:dyDescent="0.15">
      <c r="B33" s="218" t="s">
        <v>132</v>
      </c>
      <c r="C33" s="219"/>
      <c r="D33" s="220"/>
      <c r="E33" s="224"/>
      <c r="F33" s="225"/>
      <c r="G33" s="226"/>
      <c r="H33" s="225"/>
      <c r="I33" s="224"/>
      <c r="J33" s="225"/>
      <c r="K33" s="226"/>
      <c r="L33" s="225"/>
      <c r="M33" s="224"/>
      <c r="N33" s="225"/>
      <c r="O33" s="226"/>
      <c r="P33" s="225"/>
      <c r="Q33" s="224"/>
      <c r="R33" s="225"/>
      <c r="S33" s="226"/>
      <c r="T33" s="225"/>
      <c r="U33" s="224"/>
      <c r="V33" s="225"/>
      <c r="W33" s="226"/>
      <c r="X33" s="225"/>
    </row>
    <row r="34" spans="2:26" ht="12" customHeight="1" x14ac:dyDescent="0.15">
      <c r="B34" s="218">
        <v>41086</v>
      </c>
      <c r="C34" s="219"/>
      <c r="D34" s="220">
        <v>41092</v>
      </c>
      <c r="E34" s="224">
        <v>1155</v>
      </c>
      <c r="F34" s="225">
        <v>1575</v>
      </c>
      <c r="G34" s="226">
        <v>1336.8371919819554</v>
      </c>
      <c r="H34" s="223">
        <v>9445.5</v>
      </c>
      <c r="I34" s="224">
        <v>892.5</v>
      </c>
      <c r="J34" s="225">
        <v>1365</v>
      </c>
      <c r="K34" s="226">
        <v>1020.0984010719075</v>
      </c>
      <c r="L34" s="223">
        <v>6008.3</v>
      </c>
      <c r="M34" s="224">
        <v>1050</v>
      </c>
      <c r="N34" s="225">
        <v>1260</v>
      </c>
      <c r="O34" s="226">
        <v>1213.0333980582525</v>
      </c>
      <c r="P34" s="223">
        <v>6338.3</v>
      </c>
      <c r="Q34" s="224">
        <v>3255</v>
      </c>
      <c r="R34" s="225">
        <v>4095</v>
      </c>
      <c r="S34" s="226">
        <v>3485.3167751150613</v>
      </c>
      <c r="T34" s="223">
        <v>1120.5999999999999</v>
      </c>
      <c r="U34" s="224">
        <v>2310</v>
      </c>
      <c r="V34" s="225">
        <v>2619.96</v>
      </c>
      <c r="W34" s="226">
        <v>2477.474475973193</v>
      </c>
      <c r="X34" s="223">
        <v>3996</v>
      </c>
    </row>
    <row r="35" spans="2:26" ht="12" customHeight="1" x14ac:dyDescent="0.15">
      <c r="B35" s="218" t="s">
        <v>133</v>
      </c>
      <c r="C35" s="219"/>
      <c r="D35" s="220"/>
      <c r="E35" s="224"/>
      <c r="F35" s="225"/>
      <c r="G35" s="226"/>
      <c r="H35" s="225"/>
      <c r="I35" s="224"/>
      <c r="J35" s="225"/>
      <c r="K35" s="226"/>
      <c r="L35" s="225"/>
      <c r="M35" s="224"/>
      <c r="N35" s="225"/>
      <c r="O35" s="226"/>
      <c r="P35" s="225"/>
      <c r="Q35" s="224"/>
      <c r="R35" s="225"/>
      <c r="S35" s="226"/>
      <c r="T35" s="225"/>
      <c r="U35" s="224"/>
      <c r="V35" s="225"/>
      <c r="W35" s="226"/>
      <c r="X35" s="225"/>
    </row>
    <row r="36" spans="2:26" ht="12" customHeight="1" x14ac:dyDescent="0.15">
      <c r="B36" s="229"/>
      <c r="C36" s="230"/>
      <c r="D36" s="231"/>
      <c r="E36" s="641"/>
      <c r="F36" s="642"/>
      <c r="G36" s="643"/>
      <c r="H36" s="642"/>
      <c r="I36" s="641"/>
      <c r="J36" s="642"/>
      <c r="K36" s="643"/>
      <c r="L36" s="642"/>
      <c r="M36" s="641"/>
      <c r="N36" s="642"/>
      <c r="O36" s="643"/>
      <c r="P36" s="642"/>
      <c r="Q36" s="641"/>
      <c r="R36" s="642"/>
      <c r="S36" s="643"/>
      <c r="T36" s="642"/>
      <c r="U36" s="641"/>
      <c r="V36" s="642"/>
      <c r="W36" s="643"/>
      <c r="X36" s="642"/>
    </row>
    <row r="37" spans="2:26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spans="2:26" ht="12.75" customHeight="1" x14ac:dyDescent="0.15">
      <c r="B38" s="191" t="s">
        <v>108</v>
      </c>
      <c r="C38" s="190" t="s">
        <v>468</v>
      </c>
      <c r="W38" s="189"/>
      <c r="X38" s="189"/>
      <c r="Y38" s="189"/>
      <c r="Z38" s="189"/>
    </row>
    <row r="39" spans="2:26" ht="12.75" customHeight="1" x14ac:dyDescent="0.15">
      <c r="B39" s="232" t="s">
        <v>111</v>
      </c>
      <c r="C39" s="190" t="s">
        <v>113</v>
      </c>
      <c r="W39" s="189"/>
      <c r="X39" s="189"/>
      <c r="Y39" s="189"/>
      <c r="Z39" s="189"/>
    </row>
    <row r="40" spans="2:26" x14ac:dyDescent="0.15">
      <c r="B40" s="232"/>
      <c r="W40" s="189"/>
      <c r="X40" s="189"/>
      <c r="Y40" s="189"/>
      <c r="Z40" s="189"/>
    </row>
    <row r="41" spans="2:26" x14ac:dyDescent="0.15">
      <c r="B41" s="232"/>
      <c r="W41" s="189"/>
      <c r="X41" s="189"/>
      <c r="Y41" s="189"/>
      <c r="Z41" s="189"/>
    </row>
    <row r="42" spans="2:26" x14ac:dyDescent="0.15">
      <c r="W42" s="189"/>
      <c r="X42" s="189"/>
      <c r="Y42" s="189"/>
      <c r="Z42" s="189"/>
    </row>
    <row r="43" spans="2:26" x14ac:dyDescent="0.15">
      <c r="W43" s="189"/>
      <c r="X43" s="189"/>
      <c r="Y43" s="189"/>
      <c r="Z43" s="189"/>
    </row>
    <row r="44" spans="2:26" x14ac:dyDescent="0.15">
      <c r="W44" s="189"/>
      <c r="X44" s="189"/>
      <c r="Y44" s="189"/>
      <c r="Z44" s="189"/>
    </row>
    <row r="45" spans="2:26" x14ac:dyDescent="0.15">
      <c r="W45" s="189"/>
      <c r="X45" s="189"/>
      <c r="Y45" s="189"/>
      <c r="Z45" s="189"/>
    </row>
    <row r="46" spans="2:26" x14ac:dyDescent="0.15">
      <c r="W46" s="189"/>
      <c r="X46" s="189"/>
      <c r="Y46" s="189"/>
      <c r="Z46" s="189"/>
    </row>
    <row r="47" spans="2:26" x14ac:dyDescent="0.15">
      <c r="W47" s="189"/>
      <c r="X47" s="189"/>
      <c r="Y47" s="189"/>
      <c r="Z47" s="189"/>
    </row>
    <row r="48" spans="2:26" x14ac:dyDescent="0.15">
      <c r="W48" s="189"/>
      <c r="X48" s="189"/>
      <c r="Y48" s="189"/>
      <c r="Z48" s="189"/>
    </row>
    <row r="49" spans="23:26" x14ac:dyDescent="0.15">
      <c r="W49" s="189"/>
      <c r="X49" s="189"/>
      <c r="Y49" s="189"/>
      <c r="Z49" s="189"/>
    </row>
    <row r="50" spans="23:26" x14ac:dyDescent="0.15">
      <c r="W50" s="189"/>
      <c r="X50" s="189"/>
      <c r="Y50" s="189"/>
      <c r="Z50" s="189"/>
    </row>
    <row r="51" spans="23:26" x14ac:dyDescent="0.15">
      <c r="W51" s="189"/>
      <c r="X51" s="189"/>
      <c r="Y51" s="189"/>
      <c r="Z51" s="189"/>
    </row>
  </sheetData>
  <phoneticPr fontId="6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4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190" customWidth="1"/>
    <col min="2" max="2" width="5.75" style="190" customWidth="1"/>
    <col min="3" max="3" width="3.375" style="190" customWidth="1"/>
    <col min="4" max="4" width="5.25" style="190" customWidth="1"/>
    <col min="5" max="5" width="5.5" style="190" customWidth="1"/>
    <col min="6" max="7" width="5.875" style="190" customWidth="1"/>
    <col min="8" max="8" width="7.75" style="190" customWidth="1"/>
    <col min="9" max="9" width="5.75" style="190" customWidth="1"/>
    <col min="10" max="11" width="5.875" style="190" customWidth="1"/>
    <col min="12" max="12" width="7.5" style="190" customWidth="1"/>
    <col min="13" max="13" width="5.375" style="190" customWidth="1"/>
    <col min="14" max="15" width="5.875" style="190" customWidth="1"/>
    <col min="16" max="16" width="7.625" style="190" customWidth="1"/>
    <col min="17" max="17" width="5.5" style="190" customWidth="1"/>
    <col min="18" max="19" width="5.875" style="190" customWidth="1"/>
    <col min="20" max="20" width="7.5" style="190" customWidth="1"/>
    <col min="21" max="21" width="5.375" style="190" customWidth="1"/>
    <col min="22" max="23" width="5.875" style="190" customWidth="1"/>
    <col min="24" max="24" width="7.625" style="190" customWidth="1"/>
    <col min="25" max="16384" width="7.5" style="190"/>
  </cols>
  <sheetData>
    <row r="3" spans="2:31" x14ac:dyDescent="0.15">
      <c r="B3" s="149" t="s">
        <v>469</v>
      </c>
    </row>
    <row r="4" spans="2:31" x14ac:dyDescent="0.15">
      <c r="X4" s="191" t="s">
        <v>87</v>
      </c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31" ht="13.5" x14ac:dyDescent="0.15">
      <c r="B6" s="193"/>
      <c r="C6" s="194" t="s">
        <v>88</v>
      </c>
      <c r="D6" s="195"/>
      <c r="E6" s="236" t="s">
        <v>138</v>
      </c>
      <c r="F6" s="237"/>
      <c r="G6" s="237"/>
      <c r="H6" s="238"/>
      <c r="I6" s="236" t="s">
        <v>139</v>
      </c>
      <c r="J6" s="237"/>
      <c r="K6" s="237"/>
      <c r="L6" s="238"/>
      <c r="M6" s="236" t="s">
        <v>140</v>
      </c>
      <c r="N6" s="237"/>
      <c r="O6" s="237"/>
      <c r="P6" s="238"/>
      <c r="Q6" s="233" t="s">
        <v>143</v>
      </c>
      <c r="R6" s="234"/>
      <c r="S6" s="234"/>
      <c r="T6" s="235"/>
      <c r="U6" s="236" t="s">
        <v>144</v>
      </c>
      <c r="V6" s="237"/>
      <c r="W6" s="237"/>
      <c r="X6" s="238"/>
      <c r="Z6" s="170"/>
      <c r="AA6" s="170"/>
      <c r="AB6" s="170"/>
      <c r="AC6" s="170"/>
      <c r="AD6" s="170"/>
      <c r="AE6" s="170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1">
        <v>21</v>
      </c>
      <c r="D9" s="253" t="s">
        <v>1</v>
      </c>
      <c r="E9" s="210">
        <v>714</v>
      </c>
      <c r="F9" s="211">
        <v>1050</v>
      </c>
      <c r="G9" s="189">
        <v>874</v>
      </c>
      <c r="H9" s="211">
        <v>349450</v>
      </c>
      <c r="I9" s="210">
        <v>998</v>
      </c>
      <c r="J9" s="211">
        <v>1418</v>
      </c>
      <c r="K9" s="189">
        <v>1196</v>
      </c>
      <c r="L9" s="211">
        <v>88145</v>
      </c>
      <c r="M9" s="210">
        <v>998</v>
      </c>
      <c r="N9" s="211">
        <v>1418</v>
      </c>
      <c r="O9" s="189">
        <v>1221</v>
      </c>
      <c r="P9" s="211">
        <v>99119</v>
      </c>
      <c r="Q9" s="210">
        <v>998</v>
      </c>
      <c r="R9" s="211">
        <v>1460</v>
      </c>
      <c r="S9" s="189">
        <v>1227</v>
      </c>
      <c r="T9" s="211">
        <v>74730</v>
      </c>
      <c r="U9" s="210">
        <v>998</v>
      </c>
      <c r="V9" s="211">
        <v>1365</v>
      </c>
      <c r="W9" s="189">
        <v>1184</v>
      </c>
      <c r="X9" s="211">
        <v>133032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22</v>
      </c>
      <c r="D10" s="189"/>
      <c r="E10" s="210">
        <v>714</v>
      </c>
      <c r="F10" s="211">
        <v>954</v>
      </c>
      <c r="G10" s="189">
        <v>820</v>
      </c>
      <c r="H10" s="211">
        <v>361798</v>
      </c>
      <c r="I10" s="210">
        <v>924</v>
      </c>
      <c r="J10" s="211">
        <v>1260</v>
      </c>
      <c r="K10" s="189">
        <v>1083</v>
      </c>
      <c r="L10" s="211">
        <v>83255</v>
      </c>
      <c r="M10" s="210">
        <v>893</v>
      </c>
      <c r="N10" s="211">
        <v>1260</v>
      </c>
      <c r="O10" s="189">
        <v>1102</v>
      </c>
      <c r="P10" s="211">
        <v>78415</v>
      </c>
      <c r="Q10" s="210">
        <v>893</v>
      </c>
      <c r="R10" s="211">
        <v>1260</v>
      </c>
      <c r="S10" s="189">
        <v>1083</v>
      </c>
      <c r="T10" s="211">
        <v>61012</v>
      </c>
      <c r="U10" s="210">
        <v>893</v>
      </c>
      <c r="V10" s="211">
        <v>1208</v>
      </c>
      <c r="W10" s="189">
        <v>1073</v>
      </c>
      <c r="X10" s="211">
        <v>123157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05"/>
      <c r="C11" s="208">
        <v>23</v>
      </c>
      <c r="D11" s="164"/>
      <c r="E11" s="180">
        <v>630</v>
      </c>
      <c r="F11" s="180">
        <v>1102.5</v>
      </c>
      <c r="G11" s="180">
        <v>842.54501329411096</v>
      </c>
      <c r="H11" s="180">
        <v>324794.10000000003</v>
      </c>
      <c r="I11" s="181">
        <v>735</v>
      </c>
      <c r="J11" s="180">
        <v>1207.5</v>
      </c>
      <c r="K11" s="180">
        <v>1064.3960012665798</v>
      </c>
      <c r="L11" s="181">
        <v>83798.5</v>
      </c>
      <c r="M11" s="180">
        <v>787.5</v>
      </c>
      <c r="N11" s="181">
        <v>1239</v>
      </c>
      <c r="O11" s="180">
        <v>1076.1196631361772</v>
      </c>
      <c r="P11" s="180">
        <v>65342.800000000017</v>
      </c>
      <c r="Q11" s="180">
        <v>787.5</v>
      </c>
      <c r="R11" s="180">
        <v>1257.48</v>
      </c>
      <c r="S11" s="180">
        <v>1079.2064283437105</v>
      </c>
      <c r="T11" s="180">
        <v>58712.299999999988</v>
      </c>
      <c r="U11" s="180">
        <v>682.5</v>
      </c>
      <c r="V11" s="180">
        <v>1207.5</v>
      </c>
      <c r="W11" s="180">
        <v>1043.7459963173224</v>
      </c>
      <c r="X11" s="181">
        <v>138953.29999999999</v>
      </c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172" t="s">
        <v>157</v>
      </c>
      <c r="C12" s="163">
        <v>6</v>
      </c>
      <c r="D12" s="178" t="s">
        <v>163</v>
      </c>
      <c r="E12" s="211">
        <v>756</v>
      </c>
      <c r="F12" s="211">
        <v>1050</v>
      </c>
      <c r="G12" s="211">
        <v>872.86911889310011</v>
      </c>
      <c r="H12" s="211">
        <v>18035.5</v>
      </c>
      <c r="I12" s="211">
        <v>945</v>
      </c>
      <c r="J12" s="211">
        <v>1207.5</v>
      </c>
      <c r="K12" s="211">
        <v>1105.4975410843817</v>
      </c>
      <c r="L12" s="211">
        <v>4467.3</v>
      </c>
      <c r="M12" s="211">
        <v>945</v>
      </c>
      <c r="N12" s="211">
        <v>1218</v>
      </c>
      <c r="O12" s="211">
        <v>1103.6354062622138</v>
      </c>
      <c r="P12" s="211">
        <v>3692.6000000000004</v>
      </c>
      <c r="Q12" s="211">
        <v>945</v>
      </c>
      <c r="R12" s="211">
        <v>1207.5</v>
      </c>
      <c r="S12" s="211">
        <v>1119.3172111953616</v>
      </c>
      <c r="T12" s="211">
        <v>4113.8</v>
      </c>
      <c r="U12" s="211">
        <v>892.5</v>
      </c>
      <c r="V12" s="211">
        <v>1155</v>
      </c>
      <c r="W12" s="211">
        <v>1059.8423895973365</v>
      </c>
      <c r="X12" s="212">
        <v>6776.5</v>
      </c>
      <c r="Z12" s="189"/>
      <c r="AA12" s="189"/>
      <c r="AB12" s="189"/>
      <c r="AC12" s="189"/>
      <c r="AD12" s="189"/>
      <c r="AE12" s="189"/>
    </row>
    <row r="13" spans="2:31" ht="14.1" customHeight="1" x14ac:dyDescent="0.15">
      <c r="B13" s="172"/>
      <c r="C13" s="163">
        <v>7</v>
      </c>
      <c r="D13" s="178"/>
      <c r="E13" s="211">
        <v>735</v>
      </c>
      <c r="F13" s="211">
        <v>1029</v>
      </c>
      <c r="G13" s="211">
        <v>892.75515722010812</v>
      </c>
      <c r="H13" s="211">
        <v>22890.3</v>
      </c>
      <c r="I13" s="211">
        <v>945</v>
      </c>
      <c r="J13" s="211">
        <v>1207.5</v>
      </c>
      <c r="K13" s="211">
        <v>1092.7075429921026</v>
      </c>
      <c r="L13" s="211">
        <v>6729.7</v>
      </c>
      <c r="M13" s="211">
        <v>945</v>
      </c>
      <c r="N13" s="211">
        <v>1218</v>
      </c>
      <c r="O13" s="211">
        <v>1092.7706884951785</v>
      </c>
      <c r="P13" s="211">
        <v>4443.5</v>
      </c>
      <c r="Q13" s="211">
        <v>945</v>
      </c>
      <c r="R13" s="211">
        <v>1228.5</v>
      </c>
      <c r="S13" s="211">
        <v>1095.703931330472</v>
      </c>
      <c r="T13" s="211">
        <v>4546.6000000000004</v>
      </c>
      <c r="U13" s="211">
        <v>892.5</v>
      </c>
      <c r="V13" s="211">
        <v>1155</v>
      </c>
      <c r="W13" s="211">
        <v>1059.6950845899855</v>
      </c>
      <c r="X13" s="212">
        <v>9780.6999999999989</v>
      </c>
    </row>
    <row r="14" spans="2:31" ht="14.1" customHeight="1" x14ac:dyDescent="0.15">
      <c r="B14" s="172"/>
      <c r="C14" s="163">
        <v>8</v>
      </c>
      <c r="D14" s="178"/>
      <c r="E14" s="211">
        <v>735</v>
      </c>
      <c r="F14" s="211">
        <v>1050</v>
      </c>
      <c r="G14" s="212">
        <v>876.66377771033763</v>
      </c>
      <c r="H14" s="211">
        <v>25037.100000000002</v>
      </c>
      <c r="I14" s="211">
        <v>840</v>
      </c>
      <c r="J14" s="211">
        <v>1207.5</v>
      </c>
      <c r="K14" s="211">
        <v>1058.8984747378456</v>
      </c>
      <c r="L14" s="211">
        <v>4335.1000000000004</v>
      </c>
      <c r="M14" s="211">
        <v>892.5</v>
      </c>
      <c r="N14" s="211">
        <v>1207.5</v>
      </c>
      <c r="O14" s="211">
        <v>1068.5500430451359</v>
      </c>
      <c r="P14" s="211">
        <v>5042.3</v>
      </c>
      <c r="Q14" s="211">
        <v>892.5</v>
      </c>
      <c r="R14" s="211">
        <v>1257.48</v>
      </c>
      <c r="S14" s="211">
        <v>1066.1919845404134</v>
      </c>
      <c r="T14" s="211">
        <v>4283.0999999999995</v>
      </c>
      <c r="U14" s="211">
        <v>840</v>
      </c>
      <c r="V14" s="211">
        <v>1207.5</v>
      </c>
      <c r="W14" s="211">
        <v>1032.3236863270779</v>
      </c>
      <c r="X14" s="212">
        <v>8504</v>
      </c>
    </row>
    <row r="15" spans="2:31" ht="14.1" customHeight="1" x14ac:dyDescent="0.15">
      <c r="B15" s="172"/>
      <c r="C15" s="163">
        <v>9</v>
      </c>
      <c r="D15" s="178"/>
      <c r="E15" s="211">
        <v>682.5</v>
      </c>
      <c r="F15" s="211">
        <v>1050</v>
      </c>
      <c r="G15" s="211">
        <v>861.46359623701471</v>
      </c>
      <c r="H15" s="211">
        <v>24764.299999999996</v>
      </c>
      <c r="I15" s="211">
        <v>892.5</v>
      </c>
      <c r="J15" s="211">
        <v>1207.5</v>
      </c>
      <c r="K15" s="211">
        <v>1036.3194323415912</v>
      </c>
      <c r="L15" s="211">
        <v>9369.5</v>
      </c>
      <c r="M15" s="211">
        <v>892.5</v>
      </c>
      <c r="N15" s="211">
        <v>1207.5</v>
      </c>
      <c r="O15" s="211">
        <v>1052.5269396551726</v>
      </c>
      <c r="P15" s="211">
        <v>4076.5</v>
      </c>
      <c r="Q15" s="211">
        <v>892.5</v>
      </c>
      <c r="R15" s="211">
        <v>1200.0450000000001</v>
      </c>
      <c r="S15" s="211">
        <v>1051.5317135937025</v>
      </c>
      <c r="T15" s="211">
        <v>5765.2</v>
      </c>
      <c r="U15" s="211">
        <v>840</v>
      </c>
      <c r="V15" s="211">
        <v>1207.5</v>
      </c>
      <c r="W15" s="211">
        <v>1000.8848555086173</v>
      </c>
      <c r="X15" s="212">
        <v>9858.9</v>
      </c>
    </row>
    <row r="16" spans="2:31" ht="14.1" customHeight="1" x14ac:dyDescent="0.15">
      <c r="B16" s="172"/>
      <c r="C16" s="163">
        <v>10</v>
      </c>
      <c r="D16" s="178"/>
      <c r="E16" s="211">
        <v>682.5</v>
      </c>
      <c r="F16" s="211">
        <v>1050</v>
      </c>
      <c r="G16" s="211">
        <v>830.48485878024076</v>
      </c>
      <c r="H16" s="211">
        <v>20516.399999999998</v>
      </c>
      <c r="I16" s="211">
        <v>892.5</v>
      </c>
      <c r="J16" s="211">
        <v>1207.5</v>
      </c>
      <c r="K16" s="211">
        <v>1050.1924826430454</v>
      </c>
      <c r="L16" s="211">
        <v>5066.3999999999996</v>
      </c>
      <c r="M16" s="211">
        <v>892.5</v>
      </c>
      <c r="N16" s="211">
        <v>1207.5</v>
      </c>
      <c r="O16" s="211">
        <v>1056.2651425331203</v>
      </c>
      <c r="P16" s="211">
        <v>3492.4</v>
      </c>
      <c r="Q16" s="211">
        <v>892.5</v>
      </c>
      <c r="R16" s="211">
        <v>1207.5</v>
      </c>
      <c r="S16" s="211">
        <v>1050.3784827953718</v>
      </c>
      <c r="T16" s="211">
        <v>3820.2</v>
      </c>
      <c r="U16" s="211">
        <v>840</v>
      </c>
      <c r="V16" s="211">
        <v>1207.5</v>
      </c>
      <c r="W16" s="211">
        <v>1064.3210240765777</v>
      </c>
      <c r="X16" s="212">
        <v>9712.5999999999985</v>
      </c>
    </row>
    <row r="17" spans="2:24" ht="14.1" customHeight="1" x14ac:dyDescent="0.15">
      <c r="B17" s="172"/>
      <c r="C17" s="163">
        <v>11</v>
      </c>
      <c r="D17" s="178"/>
      <c r="E17" s="211">
        <v>630</v>
      </c>
      <c r="F17" s="211">
        <v>1102.5</v>
      </c>
      <c r="G17" s="211">
        <v>832.06898464060964</v>
      </c>
      <c r="H17" s="211">
        <v>29111.100000000002</v>
      </c>
      <c r="I17" s="211">
        <v>735</v>
      </c>
      <c r="J17" s="211">
        <v>1207.5</v>
      </c>
      <c r="K17" s="211">
        <v>1030.155554765797</v>
      </c>
      <c r="L17" s="211">
        <v>8391.9</v>
      </c>
      <c r="M17" s="211">
        <v>840</v>
      </c>
      <c r="N17" s="211">
        <v>1207.5</v>
      </c>
      <c r="O17" s="211">
        <v>1039.043240223464</v>
      </c>
      <c r="P17" s="211">
        <v>5951.2000000000007</v>
      </c>
      <c r="Q17" s="211">
        <v>840</v>
      </c>
      <c r="R17" s="211">
        <v>1207.5</v>
      </c>
      <c r="S17" s="211">
        <v>1032.4922331091464</v>
      </c>
      <c r="T17" s="211">
        <v>5043.1000000000004</v>
      </c>
      <c r="U17" s="211">
        <v>773.85</v>
      </c>
      <c r="V17" s="211">
        <v>1207.5</v>
      </c>
      <c r="W17" s="211">
        <v>1019.030061644384</v>
      </c>
      <c r="X17" s="212">
        <v>14977.2</v>
      </c>
    </row>
    <row r="18" spans="2:24" ht="14.1" customHeight="1" x14ac:dyDescent="0.15">
      <c r="B18" s="172"/>
      <c r="C18" s="163">
        <v>12</v>
      </c>
      <c r="D18" s="178"/>
      <c r="E18" s="211">
        <v>630</v>
      </c>
      <c r="F18" s="211">
        <v>1000.02</v>
      </c>
      <c r="G18" s="211">
        <v>783.45377318269038</v>
      </c>
      <c r="H18" s="211">
        <v>24263.399999999998</v>
      </c>
      <c r="I18" s="211">
        <v>787.5</v>
      </c>
      <c r="J18" s="211">
        <v>1207.5</v>
      </c>
      <c r="K18" s="211">
        <v>1035.7385216702951</v>
      </c>
      <c r="L18" s="211">
        <v>7730.9</v>
      </c>
      <c r="M18" s="211">
        <v>787.5</v>
      </c>
      <c r="N18" s="211">
        <v>1207.5</v>
      </c>
      <c r="O18" s="211">
        <v>1051.7411308203991</v>
      </c>
      <c r="P18" s="211">
        <v>4127.8</v>
      </c>
      <c r="Q18" s="211">
        <v>787.5</v>
      </c>
      <c r="R18" s="211">
        <v>1207.5</v>
      </c>
      <c r="S18" s="211">
        <v>1052.5460694594437</v>
      </c>
      <c r="T18" s="211">
        <v>4399.3999999999996</v>
      </c>
      <c r="U18" s="211">
        <v>682.5</v>
      </c>
      <c r="V18" s="211">
        <v>1207.5</v>
      </c>
      <c r="W18" s="211">
        <v>1008.4398986709537</v>
      </c>
      <c r="X18" s="212">
        <v>14481.999999999998</v>
      </c>
    </row>
    <row r="19" spans="2:24" ht="14.1" customHeight="1" x14ac:dyDescent="0.15">
      <c r="B19" s="172" t="s">
        <v>159</v>
      </c>
      <c r="C19" s="163">
        <v>1</v>
      </c>
      <c r="D19" s="178" t="s">
        <v>163</v>
      </c>
      <c r="E19" s="211">
        <v>630</v>
      </c>
      <c r="F19" s="211">
        <v>924</v>
      </c>
      <c r="G19" s="212">
        <v>776.74235387565841</v>
      </c>
      <c r="H19" s="211">
        <v>21104.199999999997</v>
      </c>
      <c r="I19" s="211">
        <v>787.5</v>
      </c>
      <c r="J19" s="211">
        <v>1207.5</v>
      </c>
      <c r="K19" s="211">
        <v>1028.6351754469836</v>
      </c>
      <c r="L19" s="211">
        <v>6736.9</v>
      </c>
      <c r="M19" s="211">
        <v>845.25</v>
      </c>
      <c r="N19" s="211">
        <v>1207.5</v>
      </c>
      <c r="O19" s="211">
        <v>1040.6901879143156</v>
      </c>
      <c r="P19" s="211">
        <v>5172.3</v>
      </c>
      <c r="Q19" s="211">
        <v>787.5</v>
      </c>
      <c r="R19" s="211">
        <v>1207.5</v>
      </c>
      <c r="S19" s="212">
        <v>1021.2389859284627</v>
      </c>
      <c r="T19" s="211">
        <v>6369.3</v>
      </c>
      <c r="U19" s="211">
        <v>787.5</v>
      </c>
      <c r="V19" s="211">
        <v>1207.5</v>
      </c>
      <c r="W19" s="211">
        <v>999.52396842652536</v>
      </c>
      <c r="X19" s="211">
        <v>12830.9</v>
      </c>
    </row>
    <row r="20" spans="2:24" ht="14.1" customHeight="1" x14ac:dyDescent="0.15">
      <c r="B20" s="172"/>
      <c r="C20" s="163">
        <v>2</v>
      </c>
      <c r="D20" s="178"/>
      <c r="E20" s="211">
        <v>630</v>
      </c>
      <c r="F20" s="211">
        <v>945</v>
      </c>
      <c r="G20" s="211">
        <v>766.47884392404319</v>
      </c>
      <c r="H20" s="211">
        <v>22754.100000000002</v>
      </c>
      <c r="I20" s="211">
        <v>787.5</v>
      </c>
      <c r="J20" s="211">
        <v>1207.5</v>
      </c>
      <c r="K20" s="211">
        <v>1015.7949548611736</v>
      </c>
      <c r="L20" s="211">
        <v>6854.1</v>
      </c>
      <c r="M20" s="211">
        <v>787.5</v>
      </c>
      <c r="N20" s="211">
        <v>1207.5</v>
      </c>
      <c r="O20" s="211">
        <v>1018.1116288978243</v>
      </c>
      <c r="P20" s="211">
        <v>5056.2</v>
      </c>
      <c r="Q20" s="211">
        <v>787.5</v>
      </c>
      <c r="R20" s="211">
        <v>1207.5</v>
      </c>
      <c r="S20" s="211">
        <v>1013.2449549083384</v>
      </c>
      <c r="T20" s="211">
        <v>5241.7999999999993</v>
      </c>
      <c r="U20" s="211">
        <v>787.5</v>
      </c>
      <c r="V20" s="211">
        <v>1197</v>
      </c>
      <c r="W20" s="211">
        <v>978.31275986383446</v>
      </c>
      <c r="X20" s="212">
        <v>11141.6</v>
      </c>
    </row>
    <row r="21" spans="2:24" ht="14.1" customHeight="1" x14ac:dyDescent="0.15">
      <c r="B21" s="172"/>
      <c r="C21" s="163">
        <v>3</v>
      </c>
      <c r="D21" s="178"/>
      <c r="E21" s="211">
        <v>630</v>
      </c>
      <c r="F21" s="211">
        <v>945</v>
      </c>
      <c r="G21" s="211">
        <v>752.72926346647125</v>
      </c>
      <c r="H21" s="211">
        <v>24821.200000000001</v>
      </c>
      <c r="I21" s="211">
        <v>787.5</v>
      </c>
      <c r="J21" s="211">
        <v>1207.5</v>
      </c>
      <c r="K21" s="211">
        <v>1013.283927689632</v>
      </c>
      <c r="L21" s="211">
        <v>7090.1</v>
      </c>
      <c r="M21" s="211">
        <v>787.5</v>
      </c>
      <c r="N21" s="211">
        <v>1207.5</v>
      </c>
      <c r="O21" s="211">
        <v>1014.7258138119864</v>
      </c>
      <c r="P21" s="211">
        <v>4363.7999999999993</v>
      </c>
      <c r="Q21" s="211">
        <v>787.5</v>
      </c>
      <c r="R21" s="212">
        <v>1207.5</v>
      </c>
      <c r="S21" s="211">
        <v>1012.8866735271421</v>
      </c>
      <c r="T21" s="211">
        <v>5397.7999999999993</v>
      </c>
      <c r="U21" s="211">
        <v>787.5</v>
      </c>
      <c r="V21" s="211">
        <v>1207.5</v>
      </c>
      <c r="W21" s="211">
        <v>973.73555243281226</v>
      </c>
      <c r="X21" s="212">
        <v>14896</v>
      </c>
    </row>
    <row r="22" spans="2:24" ht="14.1" customHeight="1" x14ac:dyDescent="0.15">
      <c r="B22" s="172"/>
      <c r="C22" s="163">
        <v>4</v>
      </c>
      <c r="D22" s="178"/>
      <c r="E22" s="211">
        <v>735</v>
      </c>
      <c r="F22" s="211">
        <v>1155</v>
      </c>
      <c r="G22" s="211">
        <v>854.79879691147403</v>
      </c>
      <c r="H22" s="211">
        <v>43749.5</v>
      </c>
      <c r="I22" s="211">
        <v>840</v>
      </c>
      <c r="J22" s="211">
        <v>1207.5</v>
      </c>
      <c r="K22" s="211">
        <v>1014.3979679959359</v>
      </c>
      <c r="L22" s="211">
        <v>10262.1</v>
      </c>
      <c r="M22" s="211">
        <v>840</v>
      </c>
      <c r="N22" s="211">
        <v>1102.5</v>
      </c>
      <c r="O22" s="211">
        <v>990.92806255238452</v>
      </c>
      <c r="P22" s="211">
        <v>8790.6</v>
      </c>
      <c r="Q22" s="211">
        <v>840</v>
      </c>
      <c r="R22" s="211">
        <v>1207.5</v>
      </c>
      <c r="S22" s="211">
        <v>995.57806210080003</v>
      </c>
      <c r="T22" s="211">
        <v>10741.7</v>
      </c>
      <c r="U22" s="211">
        <v>756</v>
      </c>
      <c r="V22" s="211">
        <v>1050</v>
      </c>
      <c r="W22" s="211">
        <v>907.89212747103488</v>
      </c>
      <c r="X22" s="212">
        <v>21430.300000000003</v>
      </c>
    </row>
    <row r="23" spans="2:24" ht="14.1" customHeight="1" x14ac:dyDescent="0.15">
      <c r="B23" s="172"/>
      <c r="C23" s="163">
        <v>5</v>
      </c>
      <c r="D23" s="178"/>
      <c r="E23" s="211">
        <v>819</v>
      </c>
      <c r="F23" s="211">
        <v>1155</v>
      </c>
      <c r="G23" s="211">
        <v>990.74063434784659</v>
      </c>
      <c r="H23" s="211">
        <v>41768.200000000004</v>
      </c>
      <c r="I23" s="211">
        <v>840</v>
      </c>
      <c r="J23" s="211">
        <v>1102.5</v>
      </c>
      <c r="K23" s="211">
        <v>1006.2894586723514</v>
      </c>
      <c r="L23" s="211">
        <v>12663.2</v>
      </c>
      <c r="M23" s="211">
        <v>840</v>
      </c>
      <c r="N23" s="211">
        <v>1102.5</v>
      </c>
      <c r="O23" s="211">
        <v>1014.1099473665618</v>
      </c>
      <c r="P23" s="211">
        <v>8981.1</v>
      </c>
      <c r="Q23" s="211">
        <v>861</v>
      </c>
      <c r="R23" s="211">
        <v>1102.5</v>
      </c>
      <c r="S23" s="211">
        <v>1010.0364696159577</v>
      </c>
      <c r="T23" s="211">
        <v>12606.6</v>
      </c>
      <c r="U23" s="211">
        <v>787.5</v>
      </c>
      <c r="V23" s="211">
        <v>1050</v>
      </c>
      <c r="W23" s="211">
        <v>937.03068877428041</v>
      </c>
      <c r="X23" s="212">
        <v>17600.5</v>
      </c>
    </row>
    <row r="24" spans="2:24" ht="14.1" customHeight="1" x14ac:dyDescent="0.15">
      <c r="B24" s="165"/>
      <c r="C24" s="169">
        <v>6</v>
      </c>
      <c r="D24" s="179"/>
      <c r="E24" s="177">
        <v>819</v>
      </c>
      <c r="F24" s="177">
        <v>1274.7</v>
      </c>
      <c r="G24" s="177">
        <v>944.29284632066788</v>
      </c>
      <c r="H24" s="177">
        <v>29014.2</v>
      </c>
      <c r="I24" s="177">
        <v>840</v>
      </c>
      <c r="J24" s="177">
        <v>1207.5</v>
      </c>
      <c r="K24" s="177">
        <v>1045.8350674105991</v>
      </c>
      <c r="L24" s="177">
        <v>9318.9000000000015</v>
      </c>
      <c r="M24" s="177">
        <v>892.5</v>
      </c>
      <c r="N24" s="177">
        <v>1207.5</v>
      </c>
      <c r="O24" s="177">
        <v>1065.1627043518304</v>
      </c>
      <c r="P24" s="177">
        <v>7958.1999999999989</v>
      </c>
      <c r="Q24" s="177">
        <v>892.5</v>
      </c>
      <c r="R24" s="177">
        <v>1207.5</v>
      </c>
      <c r="S24" s="177">
        <v>1070.80947908598</v>
      </c>
      <c r="T24" s="177">
        <v>9911.2000000000007</v>
      </c>
      <c r="U24" s="177">
        <v>840</v>
      </c>
      <c r="V24" s="177">
        <v>1050</v>
      </c>
      <c r="W24" s="177">
        <v>924.26993582786793</v>
      </c>
      <c r="X24" s="164">
        <v>18404.3</v>
      </c>
    </row>
    <row r="25" spans="2:24" x14ac:dyDescent="0.15">
      <c r="B25" s="199"/>
      <c r="C25" s="201"/>
      <c r="D25" s="217"/>
      <c r="E25" s="210"/>
      <c r="F25" s="211"/>
      <c r="G25" s="189"/>
      <c r="H25" s="211"/>
      <c r="I25" s="210"/>
      <c r="J25" s="211"/>
      <c r="K25" s="189"/>
      <c r="L25" s="211"/>
      <c r="M25" s="210"/>
      <c r="N25" s="211"/>
      <c r="O25" s="189"/>
      <c r="P25" s="211"/>
      <c r="Q25" s="210"/>
      <c r="R25" s="211"/>
      <c r="S25" s="189"/>
      <c r="T25" s="211"/>
      <c r="U25" s="210"/>
      <c r="V25" s="211"/>
      <c r="W25" s="189"/>
      <c r="X25" s="211"/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218">
        <v>41065</v>
      </c>
      <c r="C28" s="219"/>
      <c r="D28" s="220">
        <v>41071</v>
      </c>
      <c r="E28" s="638">
        <v>840</v>
      </c>
      <c r="F28" s="639">
        <v>1155</v>
      </c>
      <c r="G28" s="640">
        <v>975.69389763779554</v>
      </c>
      <c r="H28" s="254">
        <v>6789.5</v>
      </c>
      <c r="I28" s="638">
        <v>840</v>
      </c>
      <c r="J28" s="639">
        <v>1207.5</v>
      </c>
      <c r="K28" s="640">
        <v>1081.4563949176841</v>
      </c>
      <c r="L28" s="254">
        <v>2616.1</v>
      </c>
      <c r="M28" s="638">
        <v>892.5</v>
      </c>
      <c r="N28" s="639">
        <v>1207.5</v>
      </c>
      <c r="O28" s="640">
        <v>1072.1035447761199</v>
      </c>
      <c r="P28" s="254">
        <v>1966.4</v>
      </c>
      <c r="Q28" s="638">
        <v>945</v>
      </c>
      <c r="R28" s="639">
        <v>1207.5</v>
      </c>
      <c r="S28" s="640">
        <v>1069.6217448777263</v>
      </c>
      <c r="T28" s="254">
        <v>2404.8000000000002</v>
      </c>
      <c r="U28" s="638">
        <v>840</v>
      </c>
      <c r="V28" s="639">
        <v>1050</v>
      </c>
      <c r="W28" s="640">
        <v>962.2702803645235</v>
      </c>
      <c r="X28" s="254">
        <v>3791.2</v>
      </c>
    </row>
    <row r="29" spans="2:24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</row>
    <row r="30" spans="2:24" x14ac:dyDescent="0.15">
      <c r="B30" s="218">
        <v>41072</v>
      </c>
      <c r="C30" s="219"/>
      <c r="D30" s="220">
        <v>41078</v>
      </c>
      <c r="E30" s="638">
        <v>819</v>
      </c>
      <c r="F30" s="639">
        <v>1050</v>
      </c>
      <c r="G30" s="640">
        <v>915.45728435823344</v>
      </c>
      <c r="H30" s="254">
        <v>8231</v>
      </c>
      <c r="I30" s="638">
        <v>840</v>
      </c>
      <c r="J30" s="639">
        <v>1155</v>
      </c>
      <c r="K30" s="640">
        <v>1054.4534847150589</v>
      </c>
      <c r="L30" s="254">
        <v>2029.2</v>
      </c>
      <c r="M30" s="638">
        <v>892.5</v>
      </c>
      <c r="N30" s="639">
        <v>1207.5</v>
      </c>
      <c r="O30" s="640">
        <v>1106.2693403183971</v>
      </c>
      <c r="P30" s="254">
        <v>2288.4</v>
      </c>
      <c r="Q30" s="638">
        <v>892.5</v>
      </c>
      <c r="R30" s="639">
        <v>1207.5</v>
      </c>
      <c r="S30" s="640">
        <v>1112.3901283172941</v>
      </c>
      <c r="T30" s="254">
        <v>2566.9</v>
      </c>
      <c r="U30" s="638">
        <v>840</v>
      </c>
      <c r="V30" s="639">
        <v>1050</v>
      </c>
      <c r="W30" s="640">
        <v>954.31913784112612</v>
      </c>
      <c r="X30" s="254">
        <v>2265</v>
      </c>
    </row>
    <row r="31" spans="2:24" x14ac:dyDescent="0.15">
      <c r="B31" s="218" t="s">
        <v>131</v>
      </c>
      <c r="C31" s="219"/>
      <c r="D31" s="220"/>
      <c r="E31" s="224"/>
      <c r="F31" s="225"/>
      <c r="G31" s="226"/>
      <c r="H31" s="225"/>
      <c r="I31" s="224"/>
      <c r="J31" s="225"/>
      <c r="K31" s="226"/>
      <c r="L31" s="225"/>
      <c r="M31" s="224"/>
      <c r="N31" s="225"/>
      <c r="O31" s="226"/>
      <c r="P31" s="225"/>
      <c r="Q31" s="224"/>
      <c r="R31" s="225"/>
      <c r="S31" s="226"/>
      <c r="T31" s="225"/>
      <c r="U31" s="224"/>
      <c r="V31" s="225"/>
      <c r="W31" s="226"/>
      <c r="X31" s="225"/>
    </row>
    <row r="32" spans="2:24" x14ac:dyDescent="0.15">
      <c r="B32" s="218">
        <v>41079</v>
      </c>
      <c r="C32" s="219"/>
      <c r="D32" s="220">
        <v>41085</v>
      </c>
      <c r="E32" s="224">
        <v>840</v>
      </c>
      <c r="F32" s="225">
        <v>1207.5</v>
      </c>
      <c r="G32" s="226">
        <v>976.46552195922879</v>
      </c>
      <c r="H32" s="223">
        <v>7470.9</v>
      </c>
      <c r="I32" s="224">
        <v>892.5</v>
      </c>
      <c r="J32" s="225">
        <v>1050</v>
      </c>
      <c r="K32" s="226">
        <v>984.95556872037923</v>
      </c>
      <c r="L32" s="223">
        <v>2189.1</v>
      </c>
      <c r="M32" s="224">
        <v>892.5</v>
      </c>
      <c r="N32" s="225">
        <v>1102.5</v>
      </c>
      <c r="O32" s="226">
        <v>1014.528102664067</v>
      </c>
      <c r="P32" s="223">
        <v>2025.6</v>
      </c>
      <c r="Q32" s="224">
        <v>892.5</v>
      </c>
      <c r="R32" s="225">
        <v>1102.5</v>
      </c>
      <c r="S32" s="226">
        <v>1026.9922052294025</v>
      </c>
      <c r="T32" s="223">
        <v>2985.1</v>
      </c>
      <c r="U32" s="224">
        <v>840</v>
      </c>
      <c r="V32" s="225">
        <v>1050</v>
      </c>
      <c r="W32" s="226">
        <v>930.68911146086725</v>
      </c>
      <c r="X32" s="223">
        <v>4920.8999999999996</v>
      </c>
    </row>
    <row r="33" spans="2:24" x14ac:dyDescent="0.15">
      <c r="B33" s="218" t="s">
        <v>132</v>
      </c>
      <c r="C33" s="219"/>
      <c r="D33" s="220"/>
      <c r="E33" s="224"/>
      <c r="F33" s="225"/>
      <c r="G33" s="226"/>
      <c r="H33" s="225"/>
      <c r="I33" s="224"/>
      <c r="J33" s="225"/>
      <c r="K33" s="226"/>
      <c r="L33" s="225"/>
      <c r="M33" s="224"/>
      <c r="N33" s="225"/>
      <c r="O33" s="226"/>
      <c r="P33" s="225"/>
      <c r="Q33" s="224"/>
      <c r="R33" s="225"/>
      <c r="S33" s="226"/>
      <c r="T33" s="225"/>
      <c r="U33" s="224"/>
      <c r="V33" s="225"/>
      <c r="W33" s="226"/>
      <c r="X33" s="225"/>
    </row>
    <row r="34" spans="2:24" ht="12" customHeight="1" x14ac:dyDescent="0.15">
      <c r="B34" s="218">
        <v>41086</v>
      </c>
      <c r="C34" s="219"/>
      <c r="D34" s="220">
        <v>41092</v>
      </c>
      <c r="E34" s="224">
        <v>1050</v>
      </c>
      <c r="F34" s="225">
        <v>1274.7</v>
      </c>
      <c r="G34" s="226">
        <v>1143.3286573146293</v>
      </c>
      <c r="H34" s="223">
        <v>6522.8</v>
      </c>
      <c r="I34" s="224">
        <v>892.5</v>
      </c>
      <c r="J34" s="225">
        <v>1050</v>
      </c>
      <c r="K34" s="226">
        <v>985.9664813603664</v>
      </c>
      <c r="L34" s="223">
        <v>2484.5</v>
      </c>
      <c r="M34" s="224">
        <v>892.5</v>
      </c>
      <c r="N34" s="225">
        <v>1102.5</v>
      </c>
      <c r="O34" s="226">
        <v>1014.7471711052691</v>
      </c>
      <c r="P34" s="223">
        <v>1677.8</v>
      </c>
      <c r="Q34" s="224">
        <v>892.5</v>
      </c>
      <c r="R34" s="225">
        <v>1102.5</v>
      </c>
      <c r="S34" s="226">
        <v>1002.989829339769</v>
      </c>
      <c r="T34" s="223">
        <v>1954.4</v>
      </c>
      <c r="U34" s="224">
        <v>840</v>
      </c>
      <c r="V34" s="225">
        <v>1050</v>
      </c>
      <c r="W34" s="226">
        <v>902.28020981097268</v>
      </c>
      <c r="X34" s="223">
        <v>7427.2</v>
      </c>
    </row>
    <row r="35" spans="2:24" ht="12" customHeight="1" x14ac:dyDescent="0.15">
      <c r="B35" s="218" t="s">
        <v>133</v>
      </c>
      <c r="C35" s="219"/>
      <c r="D35" s="220"/>
      <c r="E35" s="224"/>
      <c r="F35" s="225"/>
      <c r="G35" s="226"/>
      <c r="H35" s="225"/>
      <c r="I35" s="224"/>
      <c r="J35" s="225"/>
      <c r="K35" s="226"/>
      <c r="L35" s="225"/>
      <c r="M35" s="224"/>
      <c r="N35" s="225"/>
      <c r="O35" s="226"/>
      <c r="P35" s="225"/>
      <c r="Q35" s="224"/>
      <c r="R35" s="225"/>
      <c r="S35" s="226"/>
      <c r="T35" s="225"/>
      <c r="U35" s="224"/>
      <c r="V35" s="225"/>
      <c r="W35" s="226"/>
      <c r="X35" s="225"/>
    </row>
    <row r="36" spans="2:24" ht="12" customHeight="1" x14ac:dyDescent="0.15">
      <c r="B36" s="229"/>
      <c r="C36" s="230"/>
      <c r="D36" s="231"/>
      <c r="E36" s="641"/>
      <c r="F36" s="642"/>
      <c r="G36" s="643"/>
      <c r="H36" s="642"/>
      <c r="I36" s="641"/>
      <c r="J36" s="642"/>
      <c r="K36" s="643"/>
      <c r="L36" s="642"/>
      <c r="M36" s="641"/>
      <c r="N36" s="642"/>
      <c r="O36" s="643"/>
      <c r="P36" s="642"/>
      <c r="Q36" s="641"/>
      <c r="R36" s="642"/>
      <c r="S36" s="643"/>
      <c r="T36" s="642"/>
      <c r="U36" s="641"/>
      <c r="V36" s="642"/>
      <c r="W36" s="643"/>
      <c r="X36" s="642"/>
    </row>
    <row r="37" spans="2:24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spans="2:24" ht="12.75" customHeight="1" x14ac:dyDescent="0.15">
      <c r="B38" s="191"/>
      <c r="X38" s="189"/>
    </row>
    <row r="39" spans="2:24" ht="12.75" customHeight="1" x14ac:dyDescent="0.15">
      <c r="B39" s="232"/>
      <c r="X39" s="189"/>
    </row>
    <row r="40" spans="2:24" x14ac:dyDescent="0.15">
      <c r="B40" s="232"/>
      <c r="X40" s="189"/>
    </row>
    <row r="41" spans="2:24" x14ac:dyDescent="0.15">
      <c r="B41" s="232"/>
      <c r="X41" s="189"/>
    </row>
    <row r="42" spans="2:24" x14ac:dyDescent="0.15">
      <c r="X42" s="189"/>
    </row>
    <row r="43" spans="2:24" x14ac:dyDescent="0.15">
      <c r="X43" s="189"/>
    </row>
    <row r="44" spans="2:24" x14ac:dyDescent="0.15">
      <c r="X44" s="18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190" customWidth="1"/>
    <col min="2" max="2" width="5.375" style="190" customWidth="1"/>
    <col min="3" max="3" width="3.375" style="190" customWidth="1"/>
    <col min="4" max="4" width="6.125" style="190" customWidth="1"/>
    <col min="5" max="5" width="5.375" style="190" customWidth="1"/>
    <col min="6" max="7" width="5.875" style="190" customWidth="1"/>
    <col min="8" max="8" width="8.125" style="190" customWidth="1"/>
    <col min="9" max="9" width="5.75" style="190" customWidth="1"/>
    <col min="10" max="11" width="5.875" style="190" customWidth="1"/>
    <col min="12" max="12" width="8.125" style="190" customWidth="1"/>
    <col min="13" max="16384" width="7.5" style="190"/>
  </cols>
  <sheetData>
    <row r="3" spans="2:24" x14ac:dyDescent="0.15">
      <c r="B3" s="149" t="s">
        <v>469</v>
      </c>
    </row>
    <row r="4" spans="2:24" x14ac:dyDescent="0.15">
      <c r="L4" s="191" t="s">
        <v>87</v>
      </c>
    </row>
    <row r="5" spans="2:24" ht="6" customHeight="1" x14ac:dyDescent="0.15">
      <c r="B5" s="192"/>
      <c r="C5" s="192"/>
      <c r="D5" s="192"/>
      <c r="E5" s="192"/>
      <c r="F5" s="192"/>
      <c r="G5" s="192"/>
      <c r="H5" s="192"/>
      <c r="N5" s="189"/>
    </row>
    <row r="6" spans="2:24" ht="13.5" x14ac:dyDescent="0.15">
      <c r="B6" s="193"/>
      <c r="C6" s="194" t="s">
        <v>88</v>
      </c>
      <c r="D6" s="195"/>
      <c r="E6" s="236" t="s">
        <v>145</v>
      </c>
      <c r="F6" s="237"/>
      <c r="G6" s="237"/>
      <c r="H6" s="238"/>
      <c r="I6" s="213" t="s">
        <v>147</v>
      </c>
      <c r="J6" s="214"/>
      <c r="K6" s="214"/>
      <c r="L6" s="215"/>
      <c r="N6" s="189"/>
      <c r="O6" s="170"/>
      <c r="P6" s="170"/>
      <c r="Q6" s="189"/>
      <c r="R6" s="189"/>
    </row>
    <row r="7" spans="2:24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N7" s="189"/>
      <c r="O7" s="170"/>
      <c r="P7" s="170"/>
      <c r="Q7" s="189"/>
      <c r="R7" s="189"/>
    </row>
    <row r="8" spans="2:24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N8" s="170"/>
      <c r="O8" s="170"/>
      <c r="P8" s="170"/>
      <c r="Q8" s="189"/>
      <c r="R8" s="189"/>
    </row>
    <row r="9" spans="2:24" ht="14.1" customHeight="1" x14ac:dyDescent="0.15">
      <c r="B9" s="193" t="s">
        <v>0</v>
      </c>
      <c r="C9" s="201">
        <v>21</v>
      </c>
      <c r="D9" s="253" t="s">
        <v>1</v>
      </c>
      <c r="E9" s="210">
        <v>840</v>
      </c>
      <c r="F9" s="211">
        <v>1071</v>
      </c>
      <c r="G9" s="189">
        <v>958</v>
      </c>
      <c r="H9" s="211">
        <v>97963</v>
      </c>
      <c r="I9" s="210">
        <v>1208</v>
      </c>
      <c r="J9" s="211">
        <v>1470</v>
      </c>
      <c r="K9" s="189">
        <v>1344</v>
      </c>
      <c r="L9" s="211">
        <v>684291</v>
      </c>
      <c r="M9" s="189"/>
      <c r="N9" s="170"/>
      <c r="O9" s="170"/>
      <c r="P9" s="170"/>
      <c r="Q9" s="189"/>
      <c r="R9" s="189"/>
      <c r="S9" s="189"/>
      <c r="T9" s="189"/>
      <c r="U9" s="189"/>
      <c r="V9" s="189"/>
      <c r="W9" s="189"/>
      <c r="X9" s="189"/>
    </row>
    <row r="10" spans="2:24" ht="14.1" customHeight="1" x14ac:dyDescent="0.15">
      <c r="B10" s="210"/>
      <c r="C10" s="201">
        <v>22</v>
      </c>
      <c r="D10" s="189"/>
      <c r="E10" s="210">
        <v>714</v>
      </c>
      <c r="F10" s="211">
        <v>1029</v>
      </c>
      <c r="G10" s="189">
        <v>879</v>
      </c>
      <c r="H10" s="211">
        <v>82207</v>
      </c>
      <c r="I10" s="210">
        <v>1050</v>
      </c>
      <c r="J10" s="211">
        <v>1418</v>
      </c>
      <c r="K10" s="189">
        <v>1253</v>
      </c>
      <c r="L10" s="211">
        <v>569475</v>
      </c>
      <c r="M10" s="189"/>
      <c r="N10" s="170"/>
      <c r="O10" s="170"/>
      <c r="P10" s="170"/>
      <c r="Q10" s="189"/>
      <c r="R10" s="189"/>
      <c r="S10" s="189"/>
      <c r="T10" s="189"/>
      <c r="U10" s="189"/>
      <c r="V10" s="189"/>
      <c r="W10" s="189"/>
      <c r="X10" s="189"/>
    </row>
    <row r="11" spans="2:24" ht="14.1" customHeight="1" x14ac:dyDescent="0.15">
      <c r="B11" s="205"/>
      <c r="C11" s="208">
        <v>23</v>
      </c>
      <c r="D11" s="164"/>
      <c r="E11" s="180">
        <v>735</v>
      </c>
      <c r="F11" s="180">
        <v>997.5</v>
      </c>
      <c r="G11" s="181">
        <v>872.94802075836208</v>
      </c>
      <c r="H11" s="180">
        <v>88652.4</v>
      </c>
      <c r="I11" s="180">
        <v>892.5</v>
      </c>
      <c r="J11" s="180">
        <v>1449</v>
      </c>
      <c r="K11" s="180">
        <v>1221.7472508165338</v>
      </c>
      <c r="L11" s="181">
        <v>555300.70000000007</v>
      </c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spans="2:24" ht="14.1" customHeight="1" x14ac:dyDescent="0.15">
      <c r="B12" s="172" t="s">
        <v>157</v>
      </c>
      <c r="C12" s="163">
        <v>6</v>
      </c>
      <c r="D12" s="178" t="s">
        <v>163</v>
      </c>
      <c r="E12" s="211">
        <v>735</v>
      </c>
      <c r="F12" s="211">
        <v>988.15500000000009</v>
      </c>
      <c r="G12" s="211">
        <v>863.69688234847888</v>
      </c>
      <c r="H12" s="211">
        <v>4652.7</v>
      </c>
      <c r="I12" s="211">
        <v>1050</v>
      </c>
      <c r="J12" s="211">
        <v>1333.5</v>
      </c>
      <c r="K12" s="211">
        <v>1222.478144573779</v>
      </c>
      <c r="L12" s="212">
        <v>35383</v>
      </c>
    </row>
    <row r="13" spans="2:24" ht="14.1" customHeight="1" x14ac:dyDescent="0.15">
      <c r="B13" s="172"/>
      <c r="C13" s="163">
        <v>7</v>
      </c>
      <c r="D13" s="178"/>
      <c r="E13" s="211">
        <v>735</v>
      </c>
      <c r="F13" s="211">
        <v>997.5</v>
      </c>
      <c r="G13" s="211">
        <v>840.70961149251968</v>
      </c>
      <c r="H13" s="211">
        <v>6167.1</v>
      </c>
      <c r="I13" s="211">
        <v>1034.355</v>
      </c>
      <c r="J13" s="211">
        <v>1344</v>
      </c>
      <c r="K13" s="211">
        <v>1211.8994647229656</v>
      </c>
      <c r="L13" s="212">
        <v>42324</v>
      </c>
    </row>
    <row r="14" spans="2:24" ht="14.1" customHeight="1" x14ac:dyDescent="0.15">
      <c r="B14" s="172"/>
      <c r="C14" s="163">
        <v>8</v>
      </c>
      <c r="D14" s="178"/>
      <c r="E14" s="211">
        <v>735</v>
      </c>
      <c r="F14" s="211">
        <v>997.5</v>
      </c>
      <c r="G14" s="211">
        <v>865.5025817555935</v>
      </c>
      <c r="H14" s="211">
        <v>6303.4</v>
      </c>
      <c r="I14" s="211">
        <v>997.5</v>
      </c>
      <c r="J14" s="211">
        <v>1449</v>
      </c>
      <c r="K14" s="211">
        <v>1208.789323086985</v>
      </c>
      <c r="L14" s="212">
        <v>41109.399999999994</v>
      </c>
    </row>
    <row r="15" spans="2:24" ht="14.1" customHeight="1" x14ac:dyDescent="0.15">
      <c r="B15" s="172"/>
      <c r="C15" s="163">
        <v>9</v>
      </c>
      <c r="D15" s="178"/>
      <c r="E15" s="211">
        <v>735</v>
      </c>
      <c r="F15" s="211">
        <v>997.5</v>
      </c>
      <c r="G15" s="211">
        <v>875.75165498442357</v>
      </c>
      <c r="H15" s="211">
        <v>7565.2</v>
      </c>
      <c r="I15" s="211">
        <v>1029</v>
      </c>
      <c r="J15" s="211">
        <v>1300.635</v>
      </c>
      <c r="K15" s="211">
        <v>1231.1224864989083</v>
      </c>
      <c r="L15" s="212">
        <v>34932.800000000003</v>
      </c>
    </row>
    <row r="16" spans="2:24" ht="14.1" customHeight="1" x14ac:dyDescent="0.15">
      <c r="B16" s="172"/>
      <c r="C16" s="163">
        <v>10</v>
      </c>
      <c r="D16" s="178"/>
      <c r="E16" s="211">
        <v>735</v>
      </c>
      <c r="F16" s="211">
        <v>997.5</v>
      </c>
      <c r="G16" s="212">
        <v>856.74663412992277</v>
      </c>
      <c r="H16" s="211">
        <v>5082.7</v>
      </c>
      <c r="I16" s="211">
        <v>1118.25</v>
      </c>
      <c r="J16" s="211">
        <v>1277.8500000000001</v>
      </c>
      <c r="K16" s="211">
        <v>1204.5184691546078</v>
      </c>
      <c r="L16" s="212">
        <v>31605</v>
      </c>
    </row>
    <row r="17" spans="2:24" ht="14.1" customHeight="1" x14ac:dyDescent="0.15">
      <c r="B17" s="172"/>
      <c r="C17" s="163">
        <v>11</v>
      </c>
      <c r="D17" s="178"/>
      <c r="E17" s="211">
        <v>735</v>
      </c>
      <c r="F17" s="211">
        <v>997.5</v>
      </c>
      <c r="G17" s="212">
        <v>853.6627045683706</v>
      </c>
      <c r="H17" s="211">
        <v>10417.799999999999</v>
      </c>
      <c r="I17" s="211">
        <v>892.5</v>
      </c>
      <c r="J17" s="211">
        <v>1365</v>
      </c>
      <c r="K17" s="211">
        <v>1195.9950304760862</v>
      </c>
      <c r="L17" s="212">
        <v>43929.1</v>
      </c>
    </row>
    <row r="18" spans="2:24" ht="14.1" customHeight="1" x14ac:dyDescent="0.15">
      <c r="B18" s="172"/>
      <c r="C18" s="163">
        <v>12</v>
      </c>
      <c r="D18" s="178"/>
      <c r="E18" s="211">
        <v>735</v>
      </c>
      <c r="F18" s="211">
        <v>997.5</v>
      </c>
      <c r="G18" s="211">
        <v>869.0134048257371</v>
      </c>
      <c r="H18" s="211">
        <v>5700</v>
      </c>
      <c r="I18" s="211">
        <v>1050</v>
      </c>
      <c r="J18" s="211">
        <v>1365</v>
      </c>
      <c r="K18" s="211">
        <v>1220.9516648124604</v>
      </c>
      <c r="L18" s="212">
        <v>40753.799999999996</v>
      </c>
    </row>
    <row r="19" spans="2:24" ht="14.1" customHeight="1" x14ac:dyDescent="0.15">
      <c r="B19" s="172" t="s">
        <v>159</v>
      </c>
      <c r="C19" s="163">
        <v>1</v>
      </c>
      <c r="D19" s="178" t="s">
        <v>163</v>
      </c>
      <c r="E19" s="211">
        <v>735</v>
      </c>
      <c r="F19" s="211">
        <v>1018.5</v>
      </c>
      <c r="G19" s="212">
        <v>869.06087243886316</v>
      </c>
      <c r="H19" s="211">
        <v>7098.7000000000007</v>
      </c>
      <c r="I19" s="211">
        <v>1050</v>
      </c>
      <c r="J19" s="211">
        <v>1263.78</v>
      </c>
      <c r="K19" s="212">
        <v>1179.9739496795632</v>
      </c>
      <c r="L19" s="211">
        <v>38427</v>
      </c>
    </row>
    <row r="20" spans="2:24" ht="14.1" customHeight="1" x14ac:dyDescent="0.15">
      <c r="B20" s="172"/>
      <c r="C20" s="163">
        <v>2</v>
      </c>
      <c r="D20" s="178"/>
      <c r="E20" s="211">
        <v>735</v>
      </c>
      <c r="F20" s="211">
        <v>1050</v>
      </c>
      <c r="G20" s="211">
        <v>874.32851698952084</v>
      </c>
      <c r="H20" s="211">
        <v>6035.1</v>
      </c>
      <c r="I20" s="211">
        <v>882</v>
      </c>
      <c r="J20" s="211">
        <v>1260</v>
      </c>
      <c r="K20" s="211">
        <v>1129.7806633291616</v>
      </c>
      <c r="L20" s="212">
        <v>38607.5</v>
      </c>
    </row>
    <row r="21" spans="2:24" ht="14.1" customHeight="1" x14ac:dyDescent="0.15">
      <c r="B21" s="172"/>
      <c r="C21" s="163">
        <v>3</v>
      </c>
      <c r="D21" s="178"/>
      <c r="E21" s="211">
        <v>735</v>
      </c>
      <c r="F21" s="211">
        <v>1018.5</v>
      </c>
      <c r="G21" s="211">
        <v>864.17623114374646</v>
      </c>
      <c r="H21" s="211">
        <v>6205.2000000000007</v>
      </c>
      <c r="I21" s="211">
        <v>882</v>
      </c>
      <c r="J21" s="211">
        <v>1260</v>
      </c>
      <c r="K21" s="211">
        <v>1143.3343511450382</v>
      </c>
      <c r="L21" s="212">
        <v>38638.6</v>
      </c>
    </row>
    <row r="22" spans="2:24" ht="14.1" customHeight="1" x14ac:dyDescent="0.15">
      <c r="B22" s="172"/>
      <c r="C22" s="163">
        <v>4</v>
      </c>
      <c r="D22" s="178"/>
      <c r="E22" s="211">
        <v>787.5</v>
      </c>
      <c r="F22" s="211">
        <v>997.5</v>
      </c>
      <c r="G22" s="211">
        <v>895.92816795330452</v>
      </c>
      <c r="H22" s="211">
        <v>8663.2999999999993</v>
      </c>
      <c r="I22" s="211">
        <v>1050</v>
      </c>
      <c r="J22" s="211">
        <v>1223.04</v>
      </c>
      <c r="K22" s="211">
        <v>1107.8473945409428</v>
      </c>
      <c r="L22" s="212">
        <v>58681.9</v>
      </c>
    </row>
    <row r="23" spans="2:24" ht="14.1" customHeight="1" x14ac:dyDescent="0.15">
      <c r="B23" s="172"/>
      <c r="C23" s="163">
        <v>5</v>
      </c>
      <c r="D23" s="178"/>
      <c r="E23" s="211">
        <v>735</v>
      </c>
      <c r="F23" s="211">
        <v>1050</v>
      </c>
      <c r="G23" s="212">
        <v>882.7837397011233</v>
      </c>
      <c r="H23" s="211">
        <v>14560.000000000002</v>
      </c>
      <c r="I23" s="211">
        <v>945</v>
      </c>
      <c r="J23" s="211">
        <v>1207.5</v>
      </c>
      <c r="K23" s="211">
        <v>1064.9343441888257</v>
      </c>
      <c r="L23" s="212">
        <v>62811.400000000009</v>
      </c>
    </row>
    <row r="24" spans="2:24" ht="14.1" customHeight="1" x14ac:dyDescent="0.15">
      <c r="B24" s="165"/>
      <c r="C24" s="169">
        <v>6</v>
      </c>
      <c r="D24" s="179"/>
      <c r="E24" s="177">
        <v>766.5</v>
      </c>
      <c r="F24" s="177">
        <v>1018.5</v>
      </c>
      <c r="G24" s="177">
        <v>871.74534107084207</v>
      </c>
      <c r="H24" s="177">
        <v>13422.5</v>
      </c>
      <c r="I24" s="177">
        <v>892.5</v>
      </c>
      <c r="J24" s="177">
        <v>1260</v>
      </c>
      <c r="K24" s="177">
        <v>1128.0414939526433</v>
      </c>
      <c r="L24" s="164">
        <v>56527.5</v>
      </c>
    </row>
    <row r="25" spans="2:24" x14ac:dyDescent="0.15">
      <c r="B25" s="199" t="s">
        <v>142</v>
      </c>
      <c r="C25" s="216"/>
      <c r="D25" s="217"/>
      <c r="E25" s="210"/>
      <c r="F25" s="211"/>
      <c r="G25" s="189"/>
      <c r="H25" s="211"/>
      <c r="I25" s="210"/>
      <c r="J25" s="211"/>
      <c r="K25" s="189"/>
      <c r="L25" s="211"/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</row>
    <row r="27" spans="2:24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</row>
    <row r="28" spans="2:24" x14ac:dyDescent="0.15">
      <c r="B28" s="218">
        <v>41065</v>
      </c>
      <c r="C28" s="219"/>
      <c r="D28" s="220">
        <v>41071</v>
      </c>
      <c r="E28" s="638">
        <v>766.5</v>
      </c>
      <c r="F28" s="639">
        <v>997.5</v>
      </c>
      <c r="G28" s="640">
        <v>856.98097239891604</v>
      </c>
      <c r="H28" s="254">
        <v>4031.6</v>
      </c>
      <c r="I28" s="638">
        <v>892.5</v>
      </c>
      <c r="J28" s="639">
        <v>1155</v>
      </c>
      <c r="K28" s="640">
        <v>1090.282013250272</v>
      </c>
      <c r="L28" s="254">
        <v>15659.8</v>
      </c>
    </row>
    <row r="29" spans="2:24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</row>
    <row r="30" spans="2:24" x14ac:dyDescent="0.15">
      <c r="B30" s="218">
        <v>41072</v>
      </c>
      <c r="C30" s="219"/>
      <c r="D30" s="220">
        <v>41078</v>
      </c>
      <c r="E30" s="638">
        <v>787.5</v>
      </c>
      <c r="F30" s="639">
        <v>1018.5</v>
      </c>
      <c r="G30" s="640">
        <v>887.53082338799697</v>
      </c>
      <c r="H30" s="254">
        <v>3869.9</v>
      </c>
      <c r="I30" s="638">
        <v>1097.25</v>
      </c>
      <c r="J30" s="639">
        <v>1207.5</v>
      </c>
      <c r="K30" s="640">
        <v>1137.5253944706674</v>
      </c>
      <c r="L30" s="254">
        <v>15707.7</v>
      </c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</row>
    <row r="31" spans="2:24" x14ac:dyDescent="0.15">
      <c r="B31" s="218" t="s">
        <v>131</v>
      </c>
      <c r="C31" s="219"/>
      <c r="D31" s="220"/>
      <c r="E31" s="224"/>
      <c r="F31" s="225"/>
      <c r="G31" s="226"/>
      <c r="H31" s="225"/>
      <c r="I31" s="224"/>
      <c r="J31" s="225"/>
      <c r="K31" s="226"/>
      <c r="L31" s="225"/>
    </row>
    <row r="32" spans="2:24" x14ac:dyDescent="0.15">
      <c r="B32" s="218">
        <v>41079</v>
      </c>
      <c r="C32" s="219"/>
      <c r="D32" s="220">
        <v>41085</v>
      </c>
      <c r="E32" s="224">
        <v>787.5</v>
      </c>
      <c r="F32" s="225">
        <v>945</v>
      </c>
      <c r="G32" s="226">
        <v>869.57054886211506</v>
      </c>
      <c r="H32" s="223">
        <v>2635.7</v>
      </c>
      <c r="I32" s="224">
        <v>997.5</v>
      </c>
      <c r="J32" s="225">
        <v>1186.5</v>
      </c>
      <c r="K32" s="226">
        <v>1140.0098997088326</v>
      </c>
      <c r="L32" s="223">
        <v>13703.2</v>
      </c>
    </row>
    <row r="33" spans="2:12" x14ac:dyDescent="0.15">
      <c r="B33" s="218" t="s">
        <v>132</v>
      </c>
      <c r="C33" s="219"/>
      <c r="D33" s="220"/>
      <c r="E33" s="224"/>
      <c r="F33" s="225"/>
      <c r="G33" s="226"/>
      <c r="H33" s="225"/>
      <c r="I33" s="224"/>
      <c r="J33" s="225"/>
      <c r="K33" s="226"/>
      <c r="L33" s="225"/>
    </row>
    <row r="34" spans="2:12" ht="12" customHeight="1" x14ac:dyDescent="0.15">
      <c r="B34" s="218">
        <v>41086</v>
      </c>
      <c r="C34" s="219"/>
      <c r="D34" s="220">
        <v>41092</v>
      </c>
      <c r="E34" s="224">
        <v>840</v>
      </c>
      <c r="F34" s="225">
        <v>945</v>
      </c>
      <c r="G34" s="226">
        <v>894.44074778200263</v>
      </c>
      <c r="H34" s="223">
        <v>2885.3</v>
      </c>
      <c r="I34" s="224">
        <v>1097.25</v>
      </c>
      <c r="J34" s="225">
        <v>1260</v>
      </c>
      <c r="K34" s="226">
        <v>1185.7949468809591</v>
      </c>
      <c r="L34" s="223">
        <v>11456.8</v>
      </c>
    </row>
    <row r="35" spans="2:12" ht="12" customHeight="1" x14ac:dyDescent="0.15">
      <c r="B35" s="218" t="s">
        <v>133</v>
      </c>
      <c r="C35" s="219"/>
      <c r="D35" s="220"/>
      <c r="E35" s="224"/>
      <c r="F35" s="225"/>
      <c r="G35" s="226"/>
      <c r="H35" s="225"/>
      <c r="I35" s="224"/>
      <c r="J35" s="225"/>
      <c r="K35" s="226"/>
      <c r="L35" s="225"/>
    </row>
    <row r="36" spans="2:12" ht="12" customHeight="1" x14ac:dyDescent="0.15">
      <c r="B36" s="229"/>
      <c r="C36" s="230"/>
      <c r="D36" s="231"/>
      <c r="E36" s="641"/>
      <c r="F36" s="642"/>
      <c r="G36" s="643"/>
      <c r="H36" s="642"/>
      <c r="I36" s="644"/>
      <c r="J36" s="645"/>
      <c r="K36" s="646"/>
      <c r="L36" s="642"/>
    </row>
    <row r="37" spans="2:12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</row>
    <row r="38" spans="2:12" ht="12.75" customHeight="1" x14ac:dyDescent="0.15">
      <c r="B38" s="191"/>
    </row>
    <row r="39" spans="2:12" ht="12.75" customHeight="1" x14ac:dyDescent="0.15">
      <c r="B39" s="232"/>
      <c r="L39" s="189"/>
    </row>
    <row r="40" spans="2:12" x14ac:dyDescent="0.15">
      <c r="B40" s="232"/>
      <c r="L40" s="189"/>
    </row>
    <row r="41" spans="2:12" x14ac:dyDescent="0.15">
      <c r="B41" s="232"/>
      <c r="L41" s="189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4"/>
  <sheetViews>
    <sheetView zoomScale="85" zoomScaleNormal="85" workbookViewId="0"/>
  </sheetViews>
  <sheetFormatPr defaultColWidth="7.5" defaultRowHeight="12" x14ac:dyDescent="0.15"/>
  <cols>
    <col min="1" max="1" width="1" style="190" customWidth="1"/>
    <col min="2" max="2" width="5.25" style="190" customWidth="1"/>
    <col min="3" max="3" width="2.5" style="190" customWidth="1"/>
    <col min="4" max="4" width="5.375" style="190" customWidth="1"/>
    <col min="5" max="5" width="5.5" style="190" customWidth="1"/>
    <col min="6" max="7" width="5.875" style="190" customWidth="1"/>
    <col min="8" max="8" width="8.125" style="190" customWidth="1"/>
    <col min="9" max="9" width="5.75" style="190" customWidth="1"/>
    <col min="10" max="11" width="5.875" style="190" customWidth="1"/>
    <col min="12" max="12" width="8.125" style="190" customWidth="1"/>
    <col min="13" max="13" width="5.5" style="190" customWidth="1"/>
    <col min="14" max="15" width="5.875" style="190" customWidth="1"/>
    <col min="16" max="16" width="8.125" style="190" customWidth="1"/>
    <col min="17" max="17" width="5.375" style="190" customWidth="1"/>
    <col min="18" max="19" width="5.875" style="190" customWidth="1"/>
    <col min="20" max="20" width="8.125" style="190" customWidth="1"/>
    <col min="21" max="21" width="5.5" style="190" customWidth="1"/>
    <col min="22" max="23" width="5.875" style="190" customWidth="1"/>
    <col min="24" max="24" width="8.125" style="190" customWidth="1"/>
    <col min="25" max="16384" width="7.5" style="190"/>
  </cols>
  <sheetData>
    <row r="3" spans="2:31" x14ac:dyDescent="0.15">
      <c r="B3" s="190" t="s">
        <v>470</v>
      </c>
    </row>
    <row r="4" spans="2:31" x14ac:dyDescent="0.15">
      <c r="X4" s="191" t="s">
        <v>87</v>
      </c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31" ht="13.5" x14ac:dyDescent="0.15">
      <c r="B6" s="193"/>
      <c r="C6" s="194" t="s">
        <v>88</v>
      </c>
      <c r="D6" s="195"/>
      <c r="E6" s="213" t="s">
        <v>124</v>
      </c>
      <c r="F6" s="214"/>
      <c r="G6" s="214"/>
      <c r="H6" s="215"/>
      <c r="I6" s="213" t="s">
        <v>125</v>
      </c>
      <c r="J6" s="214"/>
      <c r="K6" s="214"/>
      <c r="L6" s="215"/>
      <c r="M6" s="213" t="s">
        <v>126</v>
      </c>
      <c r="N6" s="214"/>
      <c r="O6" s="214"/>
      <c r="P6" s="215"/>
      <c r="Q6" s="213" t="s">
        <v>128</v>
      </c>
      <c r="R6" s="214"/>
      <c r="S6" s="214"/>
      <c r="T6" s="215"/>
      <c r="U6" s="233" t="s">
        <v>136</v>
      </c>
      <c r="V6" s="234"/>
      <c r="W6" s="234"/>
      <c r="X6" s="235"/>
      <c r="Z6" s="189"/>
      <c r="AA6" s="170"/>
      <c r="AB6" s="170"/>
      <c r="AC6" s="170"/>
      <c r="AD6" s="170"/>
      <c r="AE6" s="170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89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3">
        <v>21</v>
      </c>
      <c r="D9" s="253" t="s">
        <v>1</v>
      </c>
      <c r="E9" s="193">
        <v>1680</v>
      </c>
      <c r="F9" s="647">
        <v>2625</v>
      </c>
      <c r="G9" s="648">
        <v>2049</v>
      </c>
      <c r="H9" s="647">
        <v>119957</v>
      </c>
      <c r="I9" s="193">
        <v>1470</v>
      </c>
      <c r="J9" s="647">
        <v>1890</v>
      </c>
      <c r="K9" s="648">
        <v>1686</v>
      </c>
      <c r="L9" s="647">
        <v>82099</v>
      </c>
      <c r="M9" s="193">
        <v>1050</v>
      </c>
      <c r="N9" s="647">
        <v>1575</v>
      </c>
      <c r="O9" s="648">
        <v>1298</v>
      </c>
      <c r="P9" s="647">
        <v>49340</v>
      </c>
      <c r="Q9" s="193">
        <v>3360</v>
      </c>
      <c r="R9" s="647">
        <v>4515</v>
      </c>
      <c r="S9" s="648">
        <v>3996</v>
      </c>
      <c r="T9" s="647">
        <v>21301</v>
      </c>
      <c r="U9" s="193">
        <v>3150</v>
      </c>
      <c r="V9" s="647">
        <v>4107</v>
      </c>
      <c r="W9" s="648">
        <v>3547</v>
      </c>
      <c r="X9" s="647">
        <v>57867</v>
      </c>
      <c r="Y9" s="189"/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22</v>
      </c>
      <c r="D10" s="189"/>
      <c r="E10" s="210">
        <v>1785</v>
      </c>
      <c r="F10" s="211">
        <v>2888</v>
      </c>
      <c r="G10" s="189">
        <v>2180</v>
      </c>
      <c r="H10" s="211">
        <v>149253</v>
      </c>
      <c r="I10" s="210">
        <v>1523</v>
      </c>
      <c r="J10" s="211">
        <v>2205</v>
      </c>
      <c r="K10" s="189">
        <v>1775</v>
      </c>
      <c r="L10" s="211">
        <v>98295</v>
      </c>
      <c r="M10" s="210">
        <v>1155</v>
      </c>
      <c r="N10" s="211">
        <v>1575</v>
      </c>
      <c r="O10" s="189">
        <v>1392</v>
      </c>
      <c r="P10" s="211">
        <v>62737</v>
      </c>
      <c r="Q10" s="210">
        <v>3885</v>
      </c>
      <c r="R10" s="211">
        <v>5040</v>
      </c>
      <c r="S10" s="189">
        <v>4372</v>
      </c>
      <c r="T10" s="211">
        <v>30170</v>
      </c>
      <c r="U10" s="210">
        <v>3360</v>
      </c>
      <c r="V10" s="211">
        <v>4156</v>
      </c>
      <c r="W10" s="189">
        <v>3789</v>
      </c>
      <c r="X10" s="211">
        <v>72102</v>
      </c>
      <c r="Y10" s="189"/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05"/>
      <c r="C11" s="208">
        <v>23</v>
      </c>
      <c r="D11" s="164"/>
      <c r="E11" s="180">
        <v>1785</v>
      </c>
      <c r="F11" s="180">
        <v>2782.5</v>
      </c>
      <c r="G11" s="181">
        <v>2272.6183664688806</v>
      </c>
      <c r="H11" s="180">
        <v>112938.6</v>
      </c>
      <c r="I11" s="180">
        <v>1575</v>
      </c>
      <c r="J11" s="180">
        <v>2100</v>
      </c>
      <c r="K11" s="180">
        <v>1790.0319262105306</v>
      </c>
      <c r="L11" s="180">
        <v>82107.100000000006</v>
      </c>
      <c r="M11" s="180">
        <v>1260</v>
      </c>
      <c r="N11" s="180">
        <v>1659</v>
      </c>
      <c r="O11" s="180">
        <v>1385.6232097838333</v>
      </c>
      <c r="P11" s="180">
        <v>47042.000000000007</v>
      </c>
      <c r="Q11" s="180">
        <v>3990</v>
      </c>
      <c r="R11" s="180">
        <v>5460</v>
      </c>
      <c r="S11" s="180">
        <v>4794.4439599691068</v>
      </c>
      <c r="T11" s="180">
        <v>21955.4</v>
      </c>
      <c r="U11" s="180">
        <v>3045</v>
      </c>
      <c r="V11" s="180">
        <v>4410</v>
      </c>
      <c r="W11" s="180">
        <v>3857.8783887304758</v>
      </c>
      <c r="X11" s="181">
        <v>57465.8</v>
      </c>
      <c r="Y11" s="189"/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172" t="s">
        <v>157</v>
      </c>
      <c r="C12" s="163">
        <v>6</v>
      </c>
      <c r="D12" s="178" t="s">
        <v>158</v>
      </c>
      <c r="E12" s="211">
        <v>1995</v>
      </c>
      <c r="F12" s="211">
        <v>2400.09</v>
      </c>
      <c r="G12" s="211">
        <v>2232.1457459420021</v>
      </c>
      <c r="H12" s="211">
        <v>10832.5</v>
      </c>
      <c r="I12" s="211">
        <v>1785</v>
      </c>
      <c r="J12" s="211">
        <v>2047.5</v>
      </c>
      <c r="K12" s="211">
        <v>1873.6026367940106</v>
      </c>
      <c r="L12" s="211">
        <v>8066.5</v>
      </c>
      <c r="M12" s="212">
        <v>1365</v>
      </c>
      <c r="N12" s="211">
        <v>1659</v>
      </c>
      <c r="O12" s="211">
        <v>1500.261904761905</v>
      </c>
      <c r="P12" s="211">
        <v>3947.8</v>
      </c>
      <c r="Q12" s="211">
        <v>4462.5</v>
      </c>
      <c r="R12" s="211">
        <v>5145</v>
      </c>
      <c r="S12" s="211">
        <v>4801.7410791993052</v>
      </c>
      <c r="T12" s="211">
        <v>1485.5</v>
      </c>
      <c r="U12" s="211">
        <v>3634.05</v>
      </c>
      <c r="V12" s="211">
        <v>4410</v>
      </c>
      <c r="W12" s="211">
        <v>3883.3080944169005</v>
      </c>
      <c r="X12" s="212">
        <v>4024.9</v>
      </c>
      <c r="Y12" s="189"/>
    </row>
    <row r="13" spans="2:31" ht="14.1" customHeight="1" x14ac:dyDescent="0.15">
      <c r="B13" s="172"/>
      <c r="C13" s="163">
        <v>7</v>
      </c>
      <c r="D13" s="178"/>
      <c r="E13" s="211">
        <v>1785</v>
      </c>
      <c r="F13" s="211">
        <v>2310</v>
      </c>
      <c r="G13" s="211">
        <v>2100.5365700340185</v>
      </c>
      <c r="H13" s="211">
        <v>8733.9000000000015</v>
      </c>
      <c r="I13" s="211">
        <v>1596</v>
      </c>
      <c r="J13" s="211">
        <v>2000.04</v>
      </c>
      <c r="K13" s="211">
        <v>1793.9316164383565</v>
      </c>
      <c r="L13" s="211">
        <v>4874.7</v>
      </c>
      <c r="M13" s="211">
        <v>1522.5</v>
      </c>
      <c r="N13" s="211">
        <v>1522.5</v>
      </c>
      <c r="O13" s="211">
        <v>1522.4999999999998</v>
      </c>
      <c r="P13" s="211">
        <v>3597.3</v>
      </c>
      <c r="Q13" s="211">
        <v>4305</v>
      </c>
      <c r="R13" s="212">
        <v>5040</v>
      </c>
      <c r="S13" s="211">
        <v>4795.7123239436623</v>
      </c>
      <c r="T13" s="211">
        <v>1866.1000000000001</v>
      </c>
      <c r="U13" s="211">
        <v>3360</v>
      </c>
      <c r="V13" s="211">
        <v>3990</v>
      </c>
      <c r="W13" s="211">
        <v>3702.4918032786891</v>
      </c>
      <c r="X13" s="212">
        <v>4881.6000000000004</v>
      </c>
      <c r="Y13" s="189"/>
    </row>
    <row r="14" spans="2:31" ht="14.1" customHeight="1" x14ac:dyDescent="0.15">
      <c r="B14" s="172"/>
      <c r="C14" s="163">
        <v>8</v>
      </c>
      <c r="D14" s="178"/>
      <c r="E14" s="211">
        <v>1785</v>
      </c>
      <c r="F14" s="211">
        <v>2310</v>
      </c>
      <c r="G14" s="212">
        <v>2064.0288415124701</v>
      </c>
      <c r="H14" s="211">
        <v>10340.5</v>
      </c>
      <c r="I14" s="211">
        <v>1575</v>
      </c>
      <c r="J14" s="211">
        <v>2100</v>
      </c>
      <c r="K14" s="211">
        <v>1741.738945742421</v>
      </c>
      <c r="L14" s="211">
        <v>5455.8</v>
      </c>
      <c r="M14" s="211">
        <v>1260</v>
      </c>
      <c r="N14" s="211">
        <v>1543.5</v>
      </c>
      <c r="O14" s="211">
        <v>1377.6825842696628</v>
      </c>
      <c r="P14" s="211">
        <v>4828.2</v>
      </c>
      <c r="Q14" s="211">
        <v>3990</v>
      </c>
      <c r="R14" s="211">
        <v>5040</v>
      </c>
      <c r="S14" s="211">
        <v>4727.3399098083428</v>
      </c>
      <c r="T14" s="211">
        <v>1671.9</v>
      </c>
      <c r="U14" s="211">
        <v>3045</v>
      </c>
      <c r="V14" s="211">
        <v>3990</v>
      </c>
      <c r="W14" s="211">
        <v>3630.474096695857</v>
      </c>
      <c r="X14" s="212">
        <v>3585.1000000000004</v>
      </c>
      <c r="Y14" s="189"/>
    </row>
    <row r="15" spans="2:31" ht="14.1" customHeight="1" x14ac:dyDescent="0.15">
      <c r="B15" s="172"/>
      <c r="C15" s="163">
        <v>9</v>
      </c>
      <c r="D15" s="178"/>
      <c r="E15" s="211">
        <v>1890</v>
      </c>
      <c r="F15" s="211">
        <v>2310</v>
      </c>
      <c r="G15" s="211">
        <v>2105.8823455127131</v>
      </c>
      <c r="H15" s="211">
        <v>7324.6</v>
      </c>
      <c r="I15" s="211">
        <v>1575</v>
      </c>
      <c r="J15" s="211">
        <v>1995</v>
      </c>
      <c r="K15" s="211">
        <v>1727.1934946185349</v>
      </c>
      <c r="L15" s="211">
        <v>5821.8</v>
      </c>
      <c r="M15" s="211">
        <v>1260</v>
      </c>
      <c r="N15" s="211">
        <v>1575</v>
      </c>
      <c r="O15" s="211">
        <v>1381.6404820012208</v>
      </c>
      <c r="P15" s="211">
        <v>2848.3999999999996</v>
      </c>
      <c r="Q15" s="211">
        <v>3990</v>
      </c>
      <c r="R15" s="211">
        <v>5040</v>
      </c>
      <c r="S15" s="211">
        <v>4698.1205443940362</v>
      </c>
      <c r="T15" s="211">
        <v>1740.9</v>
      </c>
      <c r="U15" s="211">
        <v>3360</v>
      </c>
      <c r="V15" s="211">
        <v>4200</v>
      </c>
      <c r="W15" s="211">
        <v>3796.3045949786833</v>
      </c>
      <c r="X15" s="212">
        <v>4930.8999999999996</v>
      </c>
      <c r="Y15" s="189"/>
    </row>
    <row r="16" spans="2:31" ht="14.1" customHeight="1" x14ac:dyDescent="0.15">
      <c r="B16" s="172"/>
      <c r="C16" s="163">
        <v>10</v>
      </c>
      <c r="D16" s="178"/>
      <c r="E16" s="211">
        <v>1890</v>
      </c>
      <c r="F16" s="211">
        <v>2415</v>
      </c>
      <c r="G16" s="211">
        <v>2211.9178100263848</v>
      </c>
      <c r="H16" s="211">
        <v>7949.7999999999993</v>
      </c>
      <c r="I16" s="211">
        <v>1575</v>
      </c>
      <c r="J16" s="211">
        <v>2047.5</v>
      </c>
      <c r="K16" s="211">
        <v>1766.6132546028018</v>
      </c>
      <c r="L16" s="211">
        <v>5632.5</v>
      </c>
      <c r="M16" s="211">
        <v>1312.5</v>
      </c>
      <c r="N16" s="211">
        <v>1575</v>
      </c>
      <c r="O16" s="211">
        <v>1418.7428023032628</v>
      </c>
      <c r="P16" s="211">
        <v>2770.9</v>
      </c>
      <c r="Q16" s="211">
        <v>4200</v>
      </c>
      <c r="R16" s="211">
        <v>5250</v>
      </c>
      <c r="S16" s="211">
        <v>4867.8908045977014</v>
      </c>
      <c r="T16" s="211">
        <v>1574.3</v>
      </c>
      <c r="U16" s="211">
        <v>3465</v>
      </c>
      <c r="V16" s="211">
        <v>4200</v>
      </c>
      <c r="W16" s="212">
        <v>3862.7161252900232</v>
      </c>
      <c r="X16" s="212">
        <v>4646.8</v>
      </c>
      <c r="Y16" s="189"/>
    </row>
    <row r="17" spans="2:25" ht="14.1" customHeight="1" x14ac:dyDescent="0.15">
      <c r="B17" s="172"/>
      <c r="C17" s="163">
        <v>11</v>
      </c>
      <c r="D17" s="178"/>
      <c r="E17" s="211">
        <v>2100</v>
      </c>
      <c r="F17" s="211">
        <v>2520</v>
      </c>
      <c r="G17" s="211">
        <v>2319.9614222917403</v>
      </c>
      <c r="H17" s="211">
        <v>7326.5</v>
      </c>
      <c r="I17" s="211">
        <v>1575</v>
      </c>
      <c r="J17" s="211">
        <v>2047.5</v>
      </c>
      <c r="K17" s="211">
        <v>1814.0486964950765</v>
      </c>
      <c r="L17" s="211">
        <v>5895.4</v>
      </c>
      <c r="M17" s="211">
        <v>1260</v>
      </c>
      <c r="N17" s="211">
        <v>1575</v>
      </c>
      <c r="O17" s="211">
        <v>1386.1721118221628</v>
      </c>
      <c r="P17" s="211">
        <v>4783.8999999999996</v>
      </c>
      <c r="Q17" s="211">
        <v>4200</v>
      </c>
      <c r="R17" s="211">
        <v>5250</v>
      </c>
      <c r="S17" s="211">
        <v>4919.5133878241268</v>
      </c>
      <c r="T17" s="211">
        <v>1855.5</v>
      </c>
      <c r="U17" s="211">
        <v>3465</v>
      </c>
      <c r="V17" s="211">
        <v>4252.5</v>
      </c>
      <c r="W17" s="211">
        <v>3926.5039097868139</v>
      </c>
      <c r="X17" s="212">
        <v>5398.2</v>
      </c>
      <c r="Y17" s="189"/>
    </row>
    <row r="18" spans="2:25" ht="14.1" customHeight="1" x14ac:dyDescent="0.15">
      <c r="B18" s="172"/>
      <c r="C18" s="163">
        <v>12</v>
      </c>
      <c r="D18" s="178"/>
      <c r="E18" s="211">
        <v>2205</v>
      </c>
      <c r="F18" s="211">
        <v>2625</v>
      </c>
      <c r="G18" s="211">
        <v>2431.7658245505272</v>
      </c>
      <c r="H18" s="211">
        <v>13339.8</v>
      </c>
      <c r="I18" s="211">
        <v>1575</v>
      </c>
      <c r="J18" s="211">
        <v>2100</v>
      </c>
      <c r="K18" s="211">
        <v>1850.5884845047874</v>
      </c>
      <c r="L18" s="211">
        <v>9739.2999999999993</v>
      </c>
      <c r="M18" s="211">
        <v>1365</v>
      </c>
      <c r="N18" s="211">
        <v>1365</v>
      </c>
      <c r="O18" s="211">
        <v>1365</v>
      </c>
      <c r="P18" s="211">
        <v>5349.9</v>
      </c>
      <c r="Q18" s="211">
        <v>4515</v>
      </c>
      <c r="R18" s="211">
        <v>5460</v>
      </c>
      <c r="S18" s="211">
        <v>5052.7115674453662</v>
      </c>
      <c r="T18" s="211">
        <v>1996.5</v>
      </c>
      <c r="U18" s="211">
        <v>3675</v>
      </c>
      <c r="V18" s="211">
        <v>4410</v>
      </c>
      <c r="W18" s="211">
        <v>4047.5441841158572</v>
      </c>
      <c r="X18" s="212">
        <v>6003.1</v>
      </c>
      <c r="Y18" s="189"/>
    </row>
    <row r="19" spans="2:25" ht="14.1" customHeight="1" x14ac:dyDescent="0.15">
      <c r="B19" s="172" t="s">
        <v>159</v>
      </c>
      <c r="C19" s="163">
        <v>1</v>
      </c>
      <c r="D19" s="178" t="s">
        <v>158</v>
      </c>
      <c r="E19" s="211">
        <v>1995</v>
      </c>
      <c r="F19" s="211">
        <v>2520</v>
      </c>
      <c r="G19" s="211">
        <v>2291.5115040148239</v>
      </c>
      <c r="H19" s="211">
        <v>10916</v>
      </c>
      <c r="I19" s="211">
        <v>1470</v>
      </c>
      <c r="J19" s="211">
        <v>2100</v>
      </c>
      <c r="K19" s="211">
        <v>1832.1131463998877</v>
      </c>
      <c r="L19" s="211">
        <v>8227.7999999999993</v>
      </c>
      <c r="M19" s="211">
        <v>1155</v>
      </c>
      <c r="N19" s="211">
        <v>1470</v>
      </c>
      <c r="O19" s="211">
        <v>1310.4324163863052</v>
      </c>
      <c r="P19" s="211">
        <v>4479.5</v>
      </c>
      <c r="Q19" s="211">
        <v>4515</v>
      </c>
      <c r="R19" s="211">
        <v>5460</v>
      </c>
      <c r="S19" s="211">
        <v>5045.4712643678158</v>
      </c>
      <c r="T19" s="211">
        <v>1744.5</v>
      </c>
      <c r="U19" s="211">
        <v>3570</v>
      </c>
      <c r="V19" s="211">
        <v>4515</v>
      </c>
      <c r="W19" s="211">
        <v>3967.0065113091159</v>
      </c>
      <c r="X19" s="212">
        <v>5381.7000000000007</v>
      </c>
      <c r="Y19" s="189"/>
    </row>
    <row r="20" spans="2:25" ht="14.1" customHeight="1" x14ac:dyDescent="0.15">
      <c r="B20" s="172"/>
      <c r="C20" s="163">
        <v>2</v>
      </c>
      <c r="D20" s="178"/>
      <c r="E20" s="211">
        <v>1890</v>
      </c>
      <c r="F20" s="211">
        <v>2415</v>
      </c>
      <c r="G20" s="211">
        <v>2150.4427750696373</v>
      </c>
      <c r="H20" s="211">
        <v>8838.4</v>
      </c>
      <c r="I20" s="211">
        <v>1575</v>
      </c>
      <c r="J20" s="211">
        <v>2100</v>
      </c>
      <c r="K20" s="211">
        <v>1765.5868335689925</v>
      </c>
      <c r="L20" s="211">
        <v>5878</v>
      </c>
      <c r="M20" s="211">
        <v>1155</v>
      </c>
      <c r="N20" s="211">
        <v>1417.5</v>
      </c>
      <c r="O20" s="211">
        <v>1313.4294454569122</v>
      </c>
      <c r="P20" s="211">
        <v>5443.6</v>
      </c>
      <c r="Q20" s="211">
        <v>4200</v>
      </c>
      <c r="R20" s="211">
        <v>5355</v>
      </c>
      <c r="S20" s="211">
        <v>4909.4735457260713</v>
      </c>
      <c r="T20" s="211">
        <v>1569.7</v>
      </c>
      <c r="U20" s="211">
        <v>3360</v>
      </c>
      <c r="V20" s="211">
        <v>4095</v>
      </c>
      <c r="W20" s="211">
        <v>3770.3071002199185</v>
      </c>
      <c r="X20" s="212">
        <v>4334.8999999999996</v>
      </c>
      <c r="Y20" s="189"/>
    </row>
    <row r="21" spans="2:25" ht="14.1" customHeight="1" x14ac:dyDescent="0.15">
      <c r="B21" s="172"/>
      <c r="C21" s="163">
        <v>3</v>
      </c>
      <c r="D21" s="178"/>
      <c r="E21" s="211">
        <v>1785</v>
      </c>
      <c r="F21" s="211">
        <v>2257.5</v>
      </c>
      <c r="G21" s="211">
        <v>2029.752956449641</v>
      </c>
      <c r="H21" s="211">
        <v>10514.1</v>
      </c>
      <c r="I21" s="211">
        <v>1575</v>
      </c>
      <c r="J21" s="211">
        <v>1942.5</v>
      </c>
      <c r="K21" s="211">
        <v>1755.076311535636</v>
      </c>
      <c r="L21" s="211">
        <v>7684.9</v>
      </c>
      <c r="M21" s="211">
        <v>1155</v>
      </c>
      <c r="N21" s="211">
        <v>1470</v>
      </c>
      <c r="O21" s="211">
        <v>1313.0295777055906</v>
      </c>
      <c r="P21" s="211">
        <v>7827</v>
      </c>
      <c r="Q21" s="211">
        <v>4200</v>
      </c>
      <c r="R21" s="211">
        <v>5355</v>
      </c>
      <c r="S21" s="211">
        <v>4911.0774590163937</v>
      </c>
      <c r="T21" s="211">
        <v>2356.1999999999998</v>
      </c>
      <c r="U21" s="211">
        <v>3255</v>
      </c>
      <c r="V21" s="211">
        <v>3990</v>
      </c>
      <c r="W21" s="211">
        <v>3694.8255105150874</v>
      </c>
      <c r="X21" s="212">
        <v>6210</v>
      </c>
      <c r="Y21" s="189"/>
    </row>
    <row r="22" spans="2:25" ht="14.1" customHeight="1" x14ac:dyDescent="0.15">
      <c r="B22" s="172"/>
      <c r="C22" s="163">
        <v>4</v>
      </c>
      <c r="D22" s="178"/>
      <c r="E22" s="211">
        <v>1785</v>
      </c>
      <c r="F22" s="211">
        <v>2257.5</v>
      </c>
      <c r="G22" s="211">
        <v>2023.0722166756259</v>
      </c>
      <c r="H22" s="211">
        <v>18455.3</v>
      </c>
      <c r="I22" s="211">
        <v>1575</v>
      </c>
      <c r="J22" s="211">
        <v>1890</v>
      </c>
      <c r="K22" s="211">
        <v>1716.0190251393467</v>
      </c>
      <c r="L22" s="211">
        <v>10237.9</v>
      </c>
      <c r="M22" s="211">
        <v>1260</v>
      </c>
      <c r="N22" s="211">
        <v>1575</v>
      </c>
      <c r="O22" s="211">
        <v>1456.3876730683339</v>
      </c>
      <c r="P22" s="211">
        <v>8755.7000000000007</v>
      </c>
      <c r="Q22" s="211">
        <v>3675</v>
      </c>
      <c r="R22" s="211">
        <v>5040</v>
      </c>
      <c r="S22" s="211">
        <v>4646.0930371280865</v>
      </c>
      <c r="T22" s="211">
        <v>3169.7</v>
      </c>
      <c r="U22" s="211">
        <v>3150</v>
      </c>
      <c r="V22" s="211">
        <v>4200</v>
      </c>
      <c r="W22" s="211">
        <v>3487.9373947947684</v>
      </c>
      <c r="X22" s="212">
        <v>6829.6</v>
      </c>
      <c r="Y22" s="189"/>
    </row>
    <row r="23" spans="2:25" ht="14.1" customHeight="1" x14ac:dyDescent="0.15">
      <c r="B23" s="172"/>
      <c r="C23" s="163">
        <v>5</v>
      </c>
      <c r="D23" s="178"/>
      <c r="E23" s="211">
        <v>1837.5</v>
      </c>
      <c r="F23" s="211">
        <v>2257.5</v>
      </c>
      <c r="G23" s="211">
        <v>2081.5368365260842</v>
      </c>
      <c r="H23" s="211">
        <v>16827.900000000001</v>
      </c>
      <c r="I23" s="211">
        <v>1575</v>
      </c>
      <c r="J23" s="211">
        <v>1890</v>
      </c>
      <c r="K23" s="211">
        <v>1669.0387035119852</v>
      </c>
      <c r="L23" s="211">
        <v>8147.4</v>
      </c>
      <c r="M23" s="211">
        <v>1365</v>
      </c>
      <c r="N23" s="211">
        <v>1575</v>
      </c>
      <c r="O23" s="211">
        <v>1517.1394736842105</v>
      </c>
      <c r="P23" s="211">
        <v>8075.6</v>
      </c>
      <c r="Q23" s="211">
        <v>3990</v>
      </c>
      <c r="R23" s="211">
        <v>5460</v>
      </c>
      <c r="S23" s="211">
        <v>4750.5024974488424</v>
      </c>
      <c r="T23" s="211">
        <v>2635.2</v>
      </c>
      <c r="U23" s="211">
        <v>3150</v>
      </c>
      <c r="V23" s="211">
        <v>4200</v>
      </c>
      <c r="W23" s="211">
        <v>3641.5862478076951</v>
      </c>
      <c r="X23" s="212">
        <v>5590.6</v>
      </c>
      <c r="Y23" s="189"/>
    </row>
    <row r="24" spans="2:25" ht="14.1" customHeight="1" x14ac:dyDescent="0.15">
      <c r="B24" s="165"/>
      <c r="C24" s="169">
        <v>6</v>
      </c>
      <c r="D24" s="179"/>
      <c r="E24" s="177">
        <v>1890</v>
      </c>
      <c r="F24" s="177">
        <v>2310</v>
      </c>
      <c r="G24" s="177">
        <v>2107.1470963896459</v>
      </c>
      <c r="H24" s="177">
        <v>13123.6</v>
      </c>
      <c r="I24" s="177">
        <v>1575</v>
      </c>
      <c r="J24" s="177">
        <v>1890</v>
      </c>
      <c r="K24" s="177">
        <v>1668.7064835845558</v>
      </c>
      <c r="L24" s="177">
        <v>7572.3</v>
      </c>
      <c r="M24" s="177">
        <v>1417.5</v>
      </c>
      <c r="N24" s="177">
        <v>1627.5</v>
      </c>
      <c r="O24" s="177">
        <v>1526.3552915766738</v>
      </c>
      <c r="P24" s="177">
        <v>6549</v>
      </c>
      <c r="Q24" s="177">
        <v>4830</v>
      </c>
      <c r="R24" s="177">
        <v>5460</v>
      </c>
      <c r="S24" s="177">
        <v>5018.7672248803829</v>
      </c>
      <c r="T24" s="177">
        <v>2292.8000000000002</v>
      </c>
      <c r="U24" s="177">
        <v>3570</v>
      </c>
      <c r="V24" s="177">
        <v>4200</v>
      </c>
      <c r="W24" s="177">
        <v>3842.9930660377358</v>
      </c>
      <c r="X24" s="164">
        <v>5830.5</v>
      </c>
      <c r="Y24" s="189"/>
    </row>
    <row r="25" spans="2:25" x14ac:dyDescent="0.15">
      <c r="B25" s="199"/>
      <c r="C25" s="216"/>
      <c r="D25" s="217"/>
      <c r="E25" s="210"/>
      <c r="F25" s="211"/>
      <c r="G25" s="189"/>
      <c r="H25" s="211"/>
      <c r="I25" s="210"/>
      <c r="J25" s="211"/>
      <c r="K25" s="189"/>
      <c r="L25" s="211"/>
      <c r="M25" s="210"/>
      <c r="N25" s="211"/>
      <c r="O25" s="189"/>
      <c r="P25" s="211"/>
      <c r="Q25" s="210"/>
      <c r="R25" s="211"/>
      <c r="S25" s="189"/>
      <c r="T25" s="211"/>
      <c r="U25" s="210"/>
      <c r="V25" s="211"/>
      <c r="W25" s="189"/>
      <c r="X25" s="211"/>
      <c r="Y25" s="189"/>
    </row>
    <row r="26" spans="2:25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  <c r="Y26" s="189"/>
    </row>
    <row r="27" spans="2:25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  <c r="Y27" s="189"/>
    </row>
    <row r="28" spans="2:25" x14ac:dyDescent="0.15">
      <c r="B28" s="541"/>
      <c r="C28" s="219"/>
      <c r="D28" s="220"/>
      <c r="E28" s="638"/>
      <c r="F28" s="639"/>
      <c r="G28" s="640"/>
      <c r="H28" s="211"/>
      <c r="I28" s="638"/>
      <c r="J28" s="639"/>
      <c r="K28" s="640"/>
      <c r="L28" s="211"/>
      <c r="M28" s="638"/>
      <c r="N28" s="639"/>
      <c r="O28" s="640"/>
      <c r="P28" s="211"/>
      <c r="Q28" s="638"/>
      <c r="R28" s="639"/>
      <c r="S28" s="640"/>
      <c r="T28" s="211"/>
      <c r="U28" s="638"/>
      <c r="V28" s="639"/>
      <c r="W28" s="640"/>
      <c r="X28" s="211"/>
      <c r="Y28" s="189"/>
    </row>
    <row r="29" spans="2:25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  <c r="Y29" s="189"/>
    </row>
    <row r="30" spans="2:25" x14ac:dyDescent="0.15">
      <c r="B30" s="541">
        <v>41071</v>
      </c>
      <c r="C30" s="219"/>
      <c r="D30" s="220">
        <v>41082</v>
      </c>
      <c r="E30" s="638">
        <v>1890</v>
      </c>
      <c r="F30" s="639">
        <v>2257.5</v>
      </c>
      <c r="G30" s="640">
        <v>2076.638124067008</v>
      </c>
      <c r="H30" s="211">
        <v>6441.5</v>
      </c>
      <c r="I30" s="638">
        <v>1575</v>
      </c>
      <c r="J30" s="639">
        <v>1890</v>
      </c>
      <c r="K30" s="640">
        <v>1691.9352633184224</v>
      </c>
      <c r="L30" s="211">
        <v>3522.3</v>
      </c>
      <c r="M30" s="638">
        <v>1417.5</v>
      </c>
      <c r="N30" s="639">
        <v>1627.5</v>
      </c>
      <c r="O30" s="640">
        <v>1551.462177121771</v>
      </c>
      <c r="P30" s="211">
        <v>3736.8</v>
      </c>
      <c r="Q30" s="638">
        <v>4830</v>
      </c>
      <c r="R30" s="639">
        <v>5460</v>
      </c>
      <c r="S30" s="640">
        <v>4994.6326151560179</v>
      </c>
      <c r="T30" s="211">
        <v>1132.9000000000001</v>
      </c>
      <c r="U30" s="638">
        <v>3675</v>
      </c>
      <c r="V30" s="639">
        <v>4200</v>
      </c>
      <c r="W30" s="640">
        <v>3869.4647336847847</v>
      </c>
      <c r="X30" s="211">
        <v>3242.3</v>
      </c>
      <c r="Y30" s="189"/>
    </row>
    <row r="31" spans="2:25" x14ac:dyDescent="0.15">
      <c r="B31" s="218" t="s">
        <v>131</v>
      </c>
      <c r="C31" s="219"/>
      <c r="D31" s="220"/>
      <c r="E31" s="210"/>
      <c r="F31" s="211"/>
      <c r="G31" s="189"/>
      <c r="H31" s="211"/>
      <c r="I31" s="210"/>
      <c r="J31" s="211"/>
      <c r="K31" s="189"/>
      <c r="L31" s="211"/>
      <c r="M31" s="210"/>
      <c r="N31" s="211"/>
      <c r="O31" s="189"/>
      <c r="P31" s="211"/>
      <c r="Q31" s="210"/>
      <c r="R31" s="211"/>
      <c r="S31" s="189"/>
      <c r="T31" s="211"/>
      <c r="U31" s="210"/>
      <c r="V31" s="211"/>
      <c r="W31" s="189"/>
      <c r="X31" s="211"/>
      <c r="Y31" s="189"/>
    </row>
    <row r="32" spans="2:25" x14ac:dyDescent="0.15">
      <c r="B32" s="541"/>
      <c r="C32" s="219"/>
      <c r="D32" s="220"/>
      <c r="E32" s="638"/>
      <c r="F32" s="639"/>
      <c r="G32" s="640"/>
      <c r="H32" s="211"/>
      <c r="I32" s="638"/>
      <c r="J32" s="639"/>
      <c r="K32" s="640"/>
      <c r="L32" s="211"/>
      <c r="M32" s="638"/>
      <c r="N32" s="639"/>
      <c r="O32" s="640"/>
      <c r="P32" s="211"/>
      <c r="Q32" s="638"/>
      <c r="R32" s="639"/>
      <c r="S32" s="640"/>
      <c r="T32" s="211"/>
      <c r="U32" s="638"/>
      <c r="V32" s="639"/>
      <c r="W32" s="640"/>
      <c r="X32" s="211"/>
      <c r="Y32" s="189"/>
    </row>
    <row r="33" spans="2:26" x14ac:dyDescent="0.15">
      <c r="B33" s="218" t="s">
        <v>132</v>
      </c>
      <c r="C33" s="219"/>
      <c r="D33" s="220"/>
      <c r="E33" s="210"/>
      <c r="F33" s="211"/>
      <c r="G33" s="189"/>
      <c r="H33" s="211"/>
      <c r="I33" s="210"/>
      <c r="J33" s="211"/>
      <c r="K33" s="189"/>
      <c r="L33" s="211"/>
      <c r="M33" s="210"/>
      <c r="N33" s="211"/>
      <c r="O33" s="189"/>
      <c r="P33" s="211"/>
      <c r="Q33" s="210"/>
      <c r="R33" s="211"/>
      <c r="S33" s="189"/>
      <c r="T33" s="211"/>
      <c r="U33" s="210"/>
      <c r="V33" s="211"/>
      <c r="W33" s="189"/>
      <c r="X33" s="211"/>
      <c r="Y33" s="189"/>
    </row>
    <row r="34" spans="2:26" ht="12" customHeight="1" x14ac:dyDescent="0.15">
      <c r="B34" s="541">
        <v>41085</v>
      </c>
      <c r="C34" s="219"/>
      <c r="D34" s="220">
        <v>41096</v>
      </c>
      <c r="E34" s="638">
        <v>1890</v>
      </c>
      <c r="F34" s="639">
        <v>2310</v>
      </c>
      <c r="G34" s="640">
        <v>2131.121366815833</v>
      </c>
      <c r="H34" s="211">
        <v>6682.1</v>
      </c>
      <c r="I34" s="638">
        <v>1575</v>
      </c>
      <c r="J34" s="639">
        <v>1785</v>
      </c>
      <c r="K34" s="640">
        <v>1636.5920303605326</v>
      </c>
      <c r="L34" s="211">
        <v>4050</v>
      </c>
      <c r="M34" s="638">
        <v>1417.5</v>
      </c>
      <c r="N34" s="639">
        <v>1575</v>
      </c>
      <c r="O34" s="640">
        <v>1510.2892561983474</v>
      </c>
      <c r="P34" s="211">
        <v>2812.2</v>
      </c>
      <c r="Q34" s="638">
        <v>4935</v>
      </c>
      <c r="R34" s="639">
        <v>5460</v>
      </c>
      <c r="S34" s="640">
        <v>5062.4301075268831</v>
      </c>
      <c r="T34" s="211">
        <v>1159.9000000000001</v>
      </c>
      <c r="U34" s="638">
        <v>3570</v>
      </c>
      <c r="V34" s="639">
        <v>3990</v>
      </c>
      <c r="W34" s="640">
        <v>3814.4343989017448</v>
      </c>
      <c r="X34" s="211">
        <v>2588.1999999999998</v>
      </c>
      <c r="Y34" s="189"/>
    </row>
    <row r="35" spans="2:26" ht="12" customHeight="1" x14ac:dyDescent="0.15">
      <c r="B35" s="218" t="s">
        <v>133</v>
      </c>
      <c r="C35" s="219"/>
      <c r="D35" s="220"/>
      <c r="E35" s="210"/>
      <c r="F35" s="211"/>
      <c r="G35" s="189"/>
      <c r="H35" s="211"/>
      <c r="I35" s="210"/>
      <c r="J35" s="211"/>
      <c r="K35" s="189"/>
      <c r="L35" s="211"/>
      <c r="M35" s="210"/>
      <c r="N35" s="211"/>
      <c r="O35" s="189"/>
      <c r="P35" s="211"/>
      <c r="Q35" s="210"/>
      <c r="R35" s="211"/>
      <c r="S35" s="189"/>
      <c r="T35" s="211"/>
      <c r="U35" s="210"/>
      <c r="V35" s="211"/>
      <c r="W35" s="189"/>
      <c r="X35" s="211"/>
      <c r="Y35" s="189"/>
    </row>
    <row r="36" spans="2:26" ht="12" customHeight="1" x14ac:dyDescent="0.15">
      <c r="B36" s="555"/>
      <c r="C36" s="230"/>
      <c r="D36" s="231"/>
      <c r="E36" s="644"/>
      <c r="F36" s="645"/>
      <c r="G36" s="646"/>
      <c r="H36" s="177"/>
      <c r="I36" s="644"/>
      <c r="J36" s="645"/>
      <c r="K36" s="646"/>
      <c r="L36" s="177"/>
      <c r="M36" s="644"/>
      <c r="N36" s="645"/>
      <c r="O36" s="646"/>
      <c r="P36" s="177"/>
      <c r="Q36" s="644"/>
      <c r="R36" s="645"/>
      <c r="S36" s="646"/>
      <c r="T36" s="177"/>
      <c r="U36" s="644"/>
      <c r="V36" s="645"/>
      <c r="W36" s="646"/>
      <c r="X36" s="177"/>
      <c r="Y36" s="189"/>
    </row>
    <row r="37" spans="2:26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</row>
    <row r="38" spans="2:26" ht="12.75" customHeight="1" x14ac:dyDescent="0.15">
      <c r="B38" s="191" t="s">
        <v>108</v>
      </c>
      <c r="C38" s="190" t="s">
        <v>471</v>
      </c>
      <c r="Y38" s="189"/>
    </row>
    <row r="39" spans="2:26" ht="12.75" customHeight="1" x14ac:dyDescent="0.15">
      <c r="B39" s="232" t="s">
        <v>111</v>
      </c>
      <c r="C39" s="190" t="s">
        <v>113</v>
      </c>
      <c r="W39" s="189"/>
      <c r="X39" s="189"/>
      <c r="Y39" s="189"/>
      <c r="Z39" s="189"/>
    </row>
    <row r="40" spans="2:26" x14ac:dyDescent="0.15">
      <c r="B40" s="232"/>
      <c r="W40" s="189"/>
      <c r="X40" s="189"/>
      <c r="Y40" s="189"/>
      <c r="Z40" s="189"/>
    </row>
    <row r="41" spans="2:26" x14ac:dyDescent="0.15">
      <c r="B41" s="232"/>
      <c r="W41" s="189"/>
      <c r="X41" s="189"/>
      <c r="Y41" s="189"/>
      <c r="Z41" s="189"/>
    </row>
    <row r="42" spans="2:26" x14ac:dyDescent="0.15">
      <c r="W42" s="189"/>
      <c r="X42" s="189"/>
      <c r="Y42" s="189"/>
      <c r="Z42" s="189"/>
    </row>
    <row r="43" spans="2:26" x14ac:dyDescent="0.15">
      <c r="W43" s="189"/>
      <c r="X43" s="189"/>
      <c r="Y43" s="189"/>
      <c r="Z43" s="189"/>
    </row>
    <row r="44" spans="2:26" x14ac:dyDescent="0.15">
      <c r="W44" s="189"/>
      <c r="X44" s="189"/>
      <c r="Y44" s="189"/>
      <c r="Z44" s="189"/>
    </row>
    <row r="45" spans="2:26" x14ac:dyDescent="0.15">
      <c r="W45" s="189"/>
      <c r="X45" s="189"/>
      <c r="Y45" s="189"/>
      <c r="Z45" s="189"/>
    </row>
    <row r="46" spans="2:26" x14ac:dyDescent="0.15">
      <c r="W46" s="189"/>
      <c r="X46" s="189"/>
      <c r="Y46" s="189"/>
      <c r="Z46" s="189"/>
    </row>
    <row r="47" spans="2:26" x14ac:dyDescent="0.15">
      <c r="W47" s="189"/>
      <c r="X47" s="189"/>
      <c r="Y47" s="189"/>
      <c r="Z47" s="189"/>
    </row>
    <row r="48" spans="2:26" x14ac:dyDescent="0.15">
      <c r="W48" s="189"/>
      <c r="X48" s="189"/>
      <c r="Y48" s="189"/>
      <c r="Z48" s="189"/>
    </row>
    <row r="49" spans="23:26" x14ac:dyDescent="0.15">
      <c r="W49" s="189"/>
      <c r="X49" s="189"/>
      <c r="Y49" s="189"/>
      <c r="Z49" s="189"/>
    </row>
    <row r="50" spans="23:26" x14ac:dyDescent="0.15">
      <c r="W50" s="189"/>
      <c r="X50" s="189"/>
      <c r="Y50" s="189"/>
      <c r="Z50" s="189"/>
    </row>
    <row r="51" spans="23:26" x14ac:dyDescent="0.15">
      <c r="W51" s="189"/>
      <c r="X51" s="189"/>
      <c r="Y51" s="189"/>
      <c r="Z51" s="189"/>
    </row>
    <row r="52" spans="23:26" x14ac:dyDescent="0.15">
      <c r="W52" s="189"/>
      <c r="X52" s="189"/>
      <c r="Y52" s="189"/>
      <c r="Z52" s="189"/>
    </row>
    <row r="53" spans="23:26" x14ac:dyDescent="0.15">
      <c r="W53" s="189"/>
      <c r="X53" s="189"/>
      <c r="Y53" s="189"/>
      <c r="Z53" s="189"/>
    </row>
    <row r="54" spans="23:26" x14ac:dyDescent="0.15">
      <c r="W54" s="189"/>
      <c r="X54" s="189"/>
      <c r="Y54" s="189"/>
      <c r="Z54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6"/>
  <sheetViews>
    <sheetView zoomScale="75" zoomScaleNormal="75" workbookViewId="0">
      <selection activeCell="S62" sqref="S62"/>
    </sheetView>
  </sheetViews>
  <sheetFormatPr defaultColWidth="7.5" defaultRowHeight="12" x14ac:dyDescent="0.15"/>
  <cols>
    <col min="1" max="1" width="0.75" style="190" customWidth="1"/>
    <col min="2" max="2" width="5.875" style="190" customWidth="1"/>
    <col min="3" max="3" width="3.5" style="190" customWidth="1"/>
    <col min="4" max="4" width="5.25" style="190" customWidth="1"/>
    <col min="5" max="5" width="5.75" style="190" customWidth="1"/>
    <col min="6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31" x14ac:dyDescent="0.15">
      <c r="B3" s="190" t="s">
        <v>470</v>
      </c>
    </row>
    <row r="4" spans="2:31" x14ac:dyDescent="0.15">
      <c r="X4" s="191" t="s">
        <v>87</v>
      </c>
    </row>
    <row r="5" spans="2:31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31" ht="13.5" x14ac:dyDescent="0.15">
      <c r="B6" s="193"/>
      <c r="C6" s="194" t="s">
        <v>88</v>
      </c>
      <c r="D6" s="195"/>
      <c r="E6" s="236" t="s">
        <v>138</v>
      </c>
      <c r="F6" s="237"/>
      <c r="G6" s="237"/>
      <c r="H6" s="238"/>
      <c r="I6" s="236" t="s">
        <v>139</v>
      </c>
      <c r="J6" s="237"/>
      <c r="K6" s="237"/>
      <c r="L6" s="238"/>
      <c r="M6" s="236" t="s">
        <v>140</v>
      </c>
      <c r="N6" s="237"/>
      <c r="O6" s="237"/>
      <c r="P6" s="238"/>
      <c r="Q6" s="233" t="s">
        <v>143</v>
      </c>
      <c r="R6" s="234"/>
      <c r="S6" s="234"/>
      <c r="T6" s="235"/>
      <c r="U6" s="236" t="s">
        <v>144</v>
      </c>
      <c r="V6" s="237"/>
      <c r="W6" s="237"/>
      <c r="X6" s="238"/>
      <c r="Z6" s="170"/>
      <c r="AA6" s="170"/>
      <c r="AB6" s="170"/>
      <c r="AC6" s="170"/>
      <c r="AD6" s="170"/>
      <c r="AE6" s="170"/>
    </row>
    <row r="7" spans="2:31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M7" s="202" t="s">
        <v>95</v>
      </c>
      <c r="N7" s="200" t="s">
        <v>96</v>
      </c>
      <c r="O7" s="202" t="s">
        <v>97</v>
      </c>
      <c r="P7" s="200" t="s">
        <v>98</v>
      </c>
      <c r="Q7" s="202" t="s">
        <v>95</v>
      </c>
      <c r="R7" s="200" t="s">
        <v>96</v>
      </c>
      <c r="S7" s="203" t="s">
        <v>97</v>
      </c>
      <c r="T7" s="200" t="s">
        <v>98</v>
      </c>
      <c r="U7" s="202" t="s">
        <v>95</v>
      </c>
      <c r="V7" s="200" t="s">
        <v>96</v>
      </c>
      <c r="W7" s="203" t="s">
        <v>97</v>
      </c>
      <c r="X7" s="200" t="s">
        <v>98</v>
      </c>
      <c r="Z7" s="170"/>
      <c r="AA7" s="170"/>
      <c r="AB7" s="170"/>
      <c r="AC7" s="170"/>
      <c r="AD7" s="170"/>
      <c r="AE7" s="170"/>
    </row>
    <row r="8" spans="2:31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M8" s="206"/>
      <c r="N8" s="207"/>
      <c r="O8" s="206" t="s">
        <v>99</v>
      </c>
      <c r="P8" s="207"/>
      <c r="Q8" s="206"/>
      <c r="R8" s="207"/>
      <c r="S8" s="208" t="s">
        <v>99</v>
      </c>
      <c r="T8" s="207"/>
      <c r="U8" s="206"/>
      <c r="V8" s="207"/>
      <c r="W8" s="208" t="s">
        <v>99</v>
      </c>
      <c r="X8" s="207"/>
      <c r="Z8" s="170"/>
      <c r="AA8" s="170"/>
      <c r="AB8" s="170"/>
      <c r="AC8" s="170"/>
      <c r="AD8" s="170"/>
      <c r="AE8" s="170"/>
    </row>
    <row r="9" spans="2:31" ht="14.1" customHeight="1" x14ac:dyDescent="0.15">
      <c r="B9" s="193" t="s">
        <v>0</v>
      </c>
      <c r="C9" s="203">
        <v>21</v>
      </c>
      <c r="D9" s="253" t="s">
        <v>1</v>
      </c>
      <c r="E9" s="193">
        <v>893</v>
      </c>
      <c r="F9" s="647">
        <v>1575</v>
      </c>
      <c r="G9" s="648">
        <v>1212</v>
      </c>
      <c r="H9" s="647">
        <v>45368</v>
      </c>
      <c r="I9" s="193">
        <v>1365</v>
      </c>
      <c r="J9" s="647">
        <v>1733</v>
      </c>
      <c r="K9" s="648">
        <v>1512</v>
      </c>
      <c r="L9" s="647">
        <v>32349</v>
      </c>
      <c r="M9" s="193">
        <v>1418</v>
      </c>
      <c r="N9" s="647">
        <v>1733</v>
      </c>
      <c r="O9" s="648">
        <v>1544</v>
      </c>
      <c r="P9" s="647">
        <v>25881</v>
      </c>
      <c r="Q9" s="193">
        <v>1418</v>
      </c>
      <c r="R9" s="647">
        <v>1785</v>
      </c>
      <c r="S9" s="648">
        <v>1586</v>
      </c>
      <c r="T9" s="647">
        <v>16221</v>
      </c>
      <c r="U9" s="193">
        <v>1313</v>
      </c>
      <c r="V9" s="647">
        <v>1628</v>
      </c>
      <c r="W9" s="648">
        <v>1478</v>
      </c>
      <c r="X9" s="647">
        <v>22338</v>
      </c>
      <c r="Z9" s="170"/>
      <c r="AA9" s="170"/>
      <c r="AB9" s="170"/>
      <c r="AC9" s="170"/>
      <c r="AD9" s="170"/>
      <c r="AE9" s="170"/>
    </row>
    <row r="10" spans="2:31" ht="14.1" customHeight="1" x14ac:dyDescent="0.15">
      <c r="B10" s="210"/>
      <c r="C10" s="201">
        <v>22</v>
      </c>
      <c r="D10" s="189"/>
      <c r="E10" s="210">
        <v>840</v>
      </c>
      <c r="F10" s="211">
        <v>1523</v>
      </c>
      <c r="G10" s="189">
        <v>1223</v>
      </c>
      <c r="H10" s="211">
        <v>51869</v>
      </c>
      <c r="I10" s="210">
        <v>1344</v>
      </c>
      <c r="J10" s="211">
        <v>1785</v>
      </c>
      <c r="K10" s="189">
        <v>1509</v>
      </c>
      <c r="L10" s="211">
        <v>44340</v>
      </c>
      <c r="M10" s="210">
        <v>1365</v>
      </c>
      <c r="N10" s="211">
        <v>1838</v>
      </c>
      <c r="O10" s="189">
        <v>1608</v>
      </c>
      <c r="P10" s="211">
        <v>21804</v>
      </c>
      <c r="Q10" s="210">
        <v>1365</v>
      </c>
      <c r="R10" s="211">
        <v>1838</v>
      </c>
      <c r="S10" s="189">
        <v>1627</v>
      </c>
      <c r="T10" s="211">
        <v>15458</v>
      </c>
      <c r="U10" s="210">
        <v>1260</v>
      </c>
      <c r="V10" s="211">
        <v>1680</v>
      </c>
      <c r="W10" s="189">
        <v>1495</v>
      </c>
      <c r="X10" s="211">
        <v>32230</v>
      </c>
      <c r="Z10" s="170"/>
      <c r="AA10" s="170"/>
      <c r="AB10" s="170"/>
      <c r="AC10" s="170"/>
      <c r="AD10" s="170"/>
      <c r="AE10" s="170"/>
    </row>
    <row r="11" spans="2:31" ht="14.1" customHeight="1" x14ac:dyDescent="0.15">
      <c r="B11" s="205"/>
      <c r="C11" s="208">
        <v>23</v>
      </c>
      <c r="D11" s="164"/>
      <c r="E11" s="180">
        <v>1050</v>
      </c>
      <c r="F11" s="180">
        <v>1599.99</v>
      </c>
      <c r="G11" s="180">
        <v>1315.5678558179795</v>
      </c>
      <c r="H11" s="180">
        <v>33638.100000000006</v>
      </c>
      <c r="I11" s="180">
        <v>1365</v>
      </c>
      <c r="J11" s="180">
        <v>1837.5</v>
      </c>
      <c r="K11" s="180">
        <v>1646.496394832458</v>
      </c>
      <c r="L11" s="180">
        <v>35328.700000000004</v>
      </c>
      <c r="M11" s="180">
        <v>1365</v>
      </c>
      <c r="N11" s="180">
        <v>1890</v>
      </c>
      <c r="O11" s="180">
        <v>1693.9896778584389</v>
      </c>
      <c r="P11" s="180">
        <v>13603.499999999998</v>
      </c>
      <c r="Q11" s="180">
        <v>1365</v>
      </c>
      <c r="R11" s="180">
        <v>1890</v>
      </c>
      <c r="S11" s="180">
        <v>1726.423083852834</v>
      </c>
      <c r="T11" s="180">
        <v>11422.3</v>
      </c>
      <c r="U11" s="180">
        <v>1200</v>
      </c>
      <c r="V11" s="180">
        <v>1750</v>
      </c>
      <c r="W11" s="180">
        <v>1475.8815639460804</v>
      </c>
      <c r="X11" s="181">
        <v>20230.100000000006</v>
      </c>
      <c r="Z11" s="189"/>
      <c r="AA11" s="189"/>
      <c r="AB11" s="189"/>
      <c r="AC11" s="189"/>
      <c r="AD11" s="189"/>
      <c r="AE11" s="189"/>
    </row>
    <row r="12" spans="2:31" ht="14.1" customHeight="1" x14ac:dyDescent="0.15">
      <c r="B12" s="172" t="s">
        <v>157</v>
      </c>
      <c r="C12" s="163">
        <v>6</v>
      </c>
      <c r="D12" s="178" t="s">
        <v>158</v>
      </c>
      <c r="E12" s="211">
        <v>1365</v>
      </c>
      <c r="F12" s="211">
        <v>1575</v>
      </c>
      <c r="G12" s="211">
        <v>1472.4438926174496</v>
      </c>
      <c r="H12" s="211">
        <v>2189.1999999999998</v>
      </c>
      <c r="I12" s="211">
        <v>1575</v>
      </c>
      <c r="J12" s="211">
        <v>1785</v>
      </c>
      <c r="K12" s="211">
        <v>1680.5222940358342</v>
      </c>
      <c r="L12" s="211">
        <v>5086.5</v>
      </c>
      <c r="M12" s="211">
        <v>1585.5</v>
      </c>
      <c r="N12" s="211">
        <v>1837.5</v>
      </c>
      <c r="O12" s="211">
        <v>1734.8011363636367</v>
      </c>
      <c r="P12" s="211">
        <v>1106</v>
      </c>
      <c r="Q12" s="211">
        <v>1680</v>
      </c>
      <c r="R12" s="211">
        <v>1837.5</v>
      </c>
      <c r="S12" s="211">
        <v>1757.654004106776</v>
      </c>
      <c r="T12" s="211">
        <v>741.6</v>
      </c>
      <c r="U12" s="211">
        <v>1449</v>
      </c>
      <c r="V12" s="211">
        <v>1680</v>
      </c>
      <c r="W12" s="211">
        <v>1529.7933860531991</v>
      </c>
      <c r="X12" s="212">
        <v>1330.1</v>
      </c>
      <c r="Z12" s="189"/>
      <c r="AA12" s="189"/>
      <c r="AB12" s="189"/>
      <c r="AC12" s="189"/>
      <c r="AD12" s="189"/>
      <c r="AE12" s="189"/>
    </row>
    <row r="13" spans="2:31" ht="14.1" customHeight="1" x14ac:dyDescent="0.15">
      <c r="B13" s="172"/>
      <c r="C13" s="163">
        <v>7</v>
      </c>
      <c r="D13" s="178"/>
      <c r="E13" s="211">
        <v>1260</v>
      </c>
      <c r="F13" s="211">
        <v>1599.99</v>
      </c>
      <c r="G13" s="211">
        <v>1470.0596716480743</v>
      </c>
      <c r="H13" s="211">
        <v>2920.6</v>
      </c>
      <c r="I13" s="211">
        <v>1470</v>
      </c>
      <c r="J13" s="211">
        <v>1837.5</v>
      </c>
      <c r="K13" s="211">
        <v>1660.3172760353496</v>
      </c>
      <c r="L13" s="212">
        <v>1691.6</v>
      </c>
      <c r="M13" s="211">
        <v>1470</v>
      </c>
      <c r="N13" s="211">
        <v>1837.5</v>
      </c>
      <c r="O13" s="211">
        <v>1679.7059159759933</v>
      </c>
      <c r="P13" s="211">
        <v>606.9</v>
      </c>
      <c r="Q13" s="211">
        <v>1627.5</v>
      </c>
      <c r="R13" s="211">
        <v>1890</v>
      </c>
      <c r="S13" s="211">
        <v>1721.5852601156066</v>
      </c>
      <c r="T13" s="211">
        <v>842.4</v>
      </c>
      <c r="U13" s="211">
        <v>1312.5</v>
      </c>
      <c r="V13" s="211">
        <v>1680</v>
      </c>
      <c r="W13" s="212">
        <v>1500.4028303439195</v>
      </c>
      <c r="X13" s="212">
        <v>803.8</v>
      </c>
    </row>
    <row r="14" spans="2:31" ht="14.1" customHeight="1" x14ac:dyDescent="0.15">
      <c r="B14" s="172"/>
      <c r="C14" s="163">
        <v>8</v>
      </c>
      <c r="D14" s="178"/>
      <c r="E14" s="211">
        <v>1050</v>
      </c>
      <c r="F14" s="211">
        <v>1500.03</v>
      </c>
      <c r="G14" s="211">
        <v>1361.1859850660539</v>
      </c>
      <c r="H14" s="211">
        <v>2444.9</v>
      </c>
      <c r="I14" s="211">
        <v>1365</v>
      </c>
      <c r="J14" s="211">
        <v>1837.5</v>
      </c>
      <c r="K14" s="211">
        <v>1620.6637728765845</v>
      </c>
      <c r="L14" s="211">
        <v>2132.4</v>
      </c>
      <c r="M14" s="211">
        <v>1365</v>
      </c>
      <c r="N14" s="211">
        <v>1837.5</v>
      </c>
      <c r="O14" s="211">
        <v>1651.3390660592258</v>
      </c>
      <c r="P14" s="211">
        <v>879.80000000000007</v>
      </c>
      <c r="Q14" s="211">
        <v>1365</v>
      </c>
      <c r="R14" s="211">
        <v>1890</v>
      </c>
      <c r="S14" s="211">
        <v>1719.5781990521327</v>
      </c>
      <c r="T14" s="211">
        <v>810.9</v>
      </c>
      <c r="U14" s="211">
        <v>1260</v>
      </c>
      <c r="V14" s="211">
        <v>1785</v>
      </c>
      <c r="W14" s="211">
        <v>1512.5520856201977</v>
      </c>
      <c r="X14" s="212">
        <v>1445.1</v>
      </c>
    </row>
    <row r="15" spans="2:31" ht="14.1" customHeight="1" x14ac:dyDescent="0.15">
      <c r="B15" s="172"/>
      <c r="C15" s="163">
        <v>9</v>
      </c>
      <c r="D15" s="178"/>
      <c r="E15" s="211">
        <v>1155</v>
      </c>
      <c r="F15" s="211">
        <v>1500.03</v>
      </c>
      <c r="G15" s="211">
        <v>1306.14874884152</v>
      </c>
      <c r="H15" s="211">
        <v>2270.6</v>
      </c>
      <c r="I15" s="211">
        <v>1470</v>
      </c>
      <c r="J15" s="211">
        <v>1837.5</v>
      </c>
      <c r="K15" s="211">
        <v>1670.9861504564058</v>
      </c>
      <c r="L15" s="211">
        <v>2373</v>
      </c>
      <c r="M15" s="211">
        <v>1470</v>
      </c>
      <c r="N15" s="211">
        <v>1837.5</v>
      </c>
      <c r="O15" s="211">
        <v>1678.8459119496856</v>
      </c>
      <c r="P15" s="211">
        <v>732.5</v>
      </c>
      <c r="Q15" s="211">
        <v>1470</v>
      </c>
      <c r="R15" s="211">
        <v>1837.5</v>
      </c>
      <c r="S15" s="211">
        <v>1683.0907604251843</v>
      </c>
      <c r="T15" s="211">
        <v>567.20000000000005</v>
      </c>
      <c r="U15" s="211">
        <v>1260</v>
      </c>
      <c r="V15" s="211">
        <v>1837.5</v>
      </c>
      <c r="W15" s="211">
        <v>1556.0758508537576</v>
      </c>
      <c r="X15" s="212">
        <v>1515.6</v>
      </c>
    </row>
    <row r="16" spans="2:31" ht="14.1" customHeight="1" x14ac:dyDescent="0.15">
      <c r="B16" s="172"/>
      <c r="C16" s="163">
        <v>10</v>
      </c>
      <c r="D16" s="178"/>
      <c r="E16" s="211">
        <v>1260</v>
      </c>
      <c r="F16" s="211">
        <v>1260</v>
      </c>
      <c r="G16" s="211">
        <v>1260</v>
      </c>
      <c r="H16" s="211">
        <v>2192.4</v>
      </c>
      <c r="I16" s="211">
        <v>1470</v>
      </c>
      <c r="J16" s="211">
        <v>1837.5</v>
      </c>
      <c r="K16" s="211">
        <v>1655.4286011656952</v>
      </c>
      <c r="L16" s="211">
        <v>1566.2</v>
      </c>
      <c r="M16" s="211">
        <v>1470</v>
      </c>
      <c r="N16" s="211">
        <v>1890</v>
      </c>
      <c r="O16" s="211">
        <v>1687.6301043219078</v>
      </c>
      <c r="P16" s="211">
        <v>877.7</v>
      </c>
      <c r="Q16" s="211">
        <v>1470</v>
      </c>
      <c r="R16" s="211">
        <v>1890</v>
      </c>
      <c r="S16" s="211">
        <v>1700.2950152594103</v>
      </c>
      <c r="T16" s="211">
        <v>568.70000000000005</v>
      </c>
      <c r="U16" s="211">
        <v>1365</v>
      </c>
      <c r="V16" s="211">
        <v>1785</v>
      </c>
      <c r="W16" s="211">
        <v>1542.0124859932769</v>
      </c>
      <c r="X16" s="212">
        <v>1475.7</v>
      </c>
    </row>
    <row r="17" spans="2:24" ht="14.1" customHeight="1" x14ac:dyDescent="0.15">
      <c r="B17" s="172"/>
      <c r="C17" s="163">
        <v>11</v>
      </c>
      <c r="D17" s="178"/>
      <c r="E17" s="211">
        <v>1155</v>
      </c>
      <c r="F17" s="211">
        <v>1365</v>
      </c>
      <c r="G17" s="211">
        <v>1197.2499032507737</v>
      </c>
      <c r="H17" s="211">
        <v>2382.4</v>
      </c>
      <c r="I17" s="211">
        <v>1417.5</v>
      </c>
      <c r="J17" s="211">
        <v>1837.5</v>
      </c>
      <c r="K17" s="211">
        <v>1629.4690394284203</v>
      </c>
      <c r="L17" s="211">
        <v>2862</v>
      </c>
      <c r="M17" s="211">
        <v>1470</v>
      </c>
      <c r="N17" s="211">
        <v>1890</v>
      </c>
      <c r="O17" s="211">
        <v>1721.2928411075084</v>
      </c>
      <c r="P17" s="211">
        <v>1729.2</v>
      </c>
      <c r="Q17" s="211">
        <v>1470</v>
      </c>
      <c r="R17" s="211">
        <v>1890</v>
      </c>
      <c r="S17" s="211">
        <v>1745.0671714704447</v>
      </c>
      <c r="T17" s="211">
        <v>1719.6</v>
      </c>
      <c r="U17" s="211">
        <v>1260</v>
      </c>
      <c r="V17" s="211">
        <v>1785</v>
      </c>
      <c r="W17" s="211">
        <v>1541.6808968352614</v>
      </c>
      <c r="X17" s="212">
        <v>2712.6</v>
      </c>
    </row>
    <row r="18" spans="2:24" ht="14.1" customHeight="1" x14ac:dyDescent="0.15">
      <c r="B18" s="172"/>
      <c r="C18" s="163">
        <v>12</v>
      </c>
      <c r="D18" s="178"/>
      <c r="E18" s="211">
        <v>945</v>
      </c>
      <c r="F18" s="211">
        <v>1260</v>
      </c>
      <c r="G18" s="211">
        <v>1122.7785176606833</v>
      </c>
      <c r="H18" s="211">
        <v>3621.4</v>
      </c>
      <c r="I18" s="211">
        <v>1365</v>
      </c>
      <c r="J18" s="211">
        <v>1837.5</v>
      </c>
      <c r="K18" s="211">
        <v>1598.6046673286994</v>
      </c>
      <c r="L18" s="211">
        <v>3330.1</v>
      </c>
      <c r="M18" s="211">
        <v>1470</v>
      </c>
      <c r="N18" s="211">
        <v>1890</v>
      </c>
      <c r="O18" s="211">
        <v>1699.5695652173913</v>
      </c>
      <c r="P18" s="211">
        <v>1409.6</v>
      </c>
      <c r="Q18" s="211">
        <v>1470</v>
      </c>
      <c r="R18" s="211">
        <v>1890</v>
      </c>
      <c r="S18" s="211">
        <v>1755.2078571428574</v>
      </c>
      <c r="T18" s="211">
        <v>1291.7</v>
      </c>
      <c r="U18" s="211">
        <v>1260</v>
      </c>
      <c r="V18" s="211">
        <v>1785</v>
      </c>
      <c r="W18" s="211">
        <v>1565.9295914039308</v>
      </c>
      <c r="X18" s="212">
        <v>2046.4</v>
      </c>
    </row>
    <row r="19" spans="2:24" ht="14.1" customHeight="1" x14ac:dyDescent="0.15">
      <c r="B19" s="172" t="s">
        <v>159</v>
      </c>
      <c r="C19" s="163">
        <v>1</v>
      </c>
      <c r="D19" s="178" t="s">
        <v>158</v>
      </c>
      <c r="E19" s="211">
        <v>997.5</v>
      </c>
      <c r="F19" s="211">
        <v>1260</v>
      </c>
      <c r="G19" s="211">
        <v>1103.2750468164795</v>
      </c>
      <c r="H19" s="211">
        <v>2782.8</v>
      </c>
      <c r="I19" s="211">
        <v>1365</v>
      </c>
      <c r="J19" s="211">
        <v>1785</v>
      </c>
      <c r="K19" s="211">
        <v>1606.9667768483541</v>
      </c>
      <c r="L19" s="211">
        <v>2929.8</v>
      </c>
      <c r="M19" s="211">
        <v>1470</v>
      </c>
      <c r="N19" s="211">
        <v>1890</v>
      </c>
      <c r="O19" s="211">
        <v>1671.4203675344563</v>
      </c>
      <c r="P19" s="211">
        <v>2045.2</v>
      </c>
      <c r="Q19" s="211">
        <v>1470</v>
      </c>
      <c r="R19" s="211">
        <v>1890</v>
      </c>
      <c r="S19" s="211">
        <v>1691.0139424503116</v>
      </c>
      <c r="T19" s="211">
        <v>2047.3000000000002</v>
      </c>
      <c r="U19" s="211">
        <v>1260</v>
      </c>
      <c r="V19" s="211">
        <v>1785</v>
      </c>
      <c r="W19" s="211">
        <v>1556.7964824120606</v>
      </c>
      <c r="X19" s="212">
        <v>1860.5</v>
      </c>
    </row>
    <row r="20" spans="2:24" ht="14.1" customHeight="1" x14ac:dyDescent="0.15">
      <c r="B20" s="172"/>
      <c r="C20" s="163">
        <v>2</v>
      </c>
      <c r="D20" s="178"/>
      <c r="E20" s="211">
        <v>840</v>
      </c>
      <c r="F20" s="211">
        <v>1260</v>
      </c>
      <c r="G20" s="211">
        <v>1063.1655755591926</v>
      </c>
      <c r="H20" s="211">
        <v>2060.8000000000002</v>
      </c>
      <c r="I20" s="211">
        <v>1365</v>
      </c>
      <c r="J20" s="211">
        <v>1785</v>
      </c>
      <c r="K20" s="211">
        <v>1575.8404212637911</v>
      </c>
      <c r="L20" s="211">
        <v>4491.1000000000004</v>
      </c>
      <c r="M20" s="211">
        <v>1365</v>
      </c>
      <c r="N20" s="211">
        <v>1890</v>
      </c>
      <c r="O20" s="211">
        <v>1641.4974792942023</v>
      </c>
      <c r="P20" s="211">
        <v>2214.8000000000002</v>
      </c>
      <c r="Q20" s="211">
        <v>1365</v>
      </c>
      <c r="R20" s="211">
        <v>1890</v>
      </c>
      <c r="S20" s="211">
        <v>1659.5860793544048</v>
      </c>
      <c r="T20" s="211">
        <v>1240.4000000000001</v>
      </c>
      <c r="U20" s="211">
        <v>1155</v>
      </c>
      <c r="V20" s="211">
        <v>1785</v>
      </c>
      <c r="W20" s="211">
        <v>1507.9626147468168</v>
      </c>
      <c r="X20" s="212">
        <v>1775.6999999999998</v>
      </c>
    </row>
    <row r="21" spans="2:24" ht="14.1" customHeight="1" x14ac:dyDescent="0.15">
      <c r="B21" s="172"/>
      <c r="C21" s="163">
        <v>3</v>
      </c>
      <c r="D21" s="178"/>
      <c r="E21" s="211">
        <v>840</v>
      </c>
      <c r="F21" s="211">
        <v>1260</v>
      </c>
      <c r="G21" s="211">
        <v>1096.2375439624855</v>
      </c>
      <c r="H21" s="211">
        <v>3401.7</v>
      </c>
      <c r="I21" s="211">
        <v>1260</v>
      </c>
      <c r="J21" s="211">
        <v>1837.5</v>
      </c>
      <c r="K21" s="211">
        <v>1519.1804709703608</v>
      </c>
      <c r="L21" s="211">
        <v>3384.3999999999996</v>
      </c>
      <c r="M21" s="211">
        <v>1365</v>
      </c>
      <c r="N21" s="211">
        <v>1890</v>
      </c>
      <c r="O21" s="211">
        <v>1601.5336747759284</v>
      </c>
      <c r="P21" s="211">
        <v>1609.9</v>
      </c>
      <c r="Q21" s="211">
        <v>1365</v>
      </c>
      <c r="R21" s="211">
        <v>1890</v>
      </c>
      <c r="S21" s="211">
        <v>1622.7791654422567</v>
      </c>
      <c r="T21" s="211">
        <v>1516.1</v>
      </c>
      <c r="U21" s="211">
        <v>1155</v>
      </c>
      <c r="V21" s="211">
        <v>1837.5</v>
      </c>
      <c r="W21" s="211">
        <v>1486.0074269286058</v>
      </c>
      <c r="X21" s="212">
        <v>1678.4</v>
      </c>
    </row>
    <row r="22" spans="2:24" ht="14.1" customHeight="1" x14ac:dyDescent="0.15">
      <c r="B22" s="172"/>
      <c r="C22" s="163">
        <v>4</v>
      </c>
      <c r="D22" s="178"/>
      <c r="E22" s="211">
        <v>1050</v>
      </c>
      <c r="F22" s="211">
        <v>1470</v>
      </c>
      <c r="G22" s="211">
        <v>1183.940199501247</v>
      </c>
      <c r="H22" s="211">
        <v>6510.7000000000007</v>
      </c>
      <c r="I22" s="211">
        <v>1365</v>
      </c>
      <c r="J22" s="211">
        <v>1785</v>
      </c>
      <c r="K22" s="211">
        <v>1548.4683663311582</v>
      </c>
      <c r="L22" s="211">
        <v>6049.4</v>
      </c>
      <c r="M22" s="211">
        <v>1365</v>
      </c>
      <c r="N22" s="211">
        <v>1785</v>
      </c>
      <c r="O22" s="211">
        <v>1533.225129844187</v>
      </c>
      <c r="P22" s="211">
        <v>3630.1</v>
      </c>
      <c r="Q22" s="211">
        <v>1365</v>
      </c>
      <c r="R22" s="211">
        <v>1890</v>
      </c>
      <c r="S22" s="211">
        <v>1599.1984847495266</v>
      </c>
      <c r="T22" s="211">
        <v>3049.8</v>
      </c>
      <c r="U22" s="211">
        <v>1155</v>
      </c>
      <c r="V22" s="211">
        <v>1785</v>
      </c>
      <c r="W22" s="211">
        <v>1449.9078132783038</v>
      </c>
      <c r="X22" s="212">
        <v>3725.6</v>
      </c>
    </row>
    <row r="23" spans="2:24" ht="14.1" customHeight="1" x14ac:dyDescent="0.15">
      <c r="B23" s="172"/>
      <c r="C23" s="163">
        <v>5</v>
      </c>
      <c r="D23" s="178"/>
      <c r="E23" s="211">
        <v>1155</v>
      </c>
      <c r="F23" s="211">
        <v>1470</v>
      </c>
      <c r="G23" s="212">
        <v>1246.9284534947719</v>
      </c>
      <c r="H23" s="211">
        <v>7924.5</v>
      </c>
      <c r="I23" s="211">
        <v>1365</v>
      </c>
      <c r="J23" s="211">
        <v>1785</v>
      </c>
      <c r="K23" s="211">
        <v>1578.920728821581</v>
      </c>
      <c r="L23" s="211">
        <v>5027.3999999999996</v>
      </c>
      <c r="M23" s="211">
        <v>1365</v>
      </c>
      <c r="N23" s="211">
        <v>1890</v>
      </c>
      <c r="O23" s="211">
        <v>1602.8520539152762</v>
      </c>
      <c r="P23" s="211">
        <v>2779.1</v>
      </c>
      <c r="Q23" s="211">
        <v>1575</v>
      </c>
      <c r="R23" s="211">
        <v>1890</v>
      </c>
      <c r="S23" s="211">
        <v>1699.2744755244755</v>
      </c>
      <c r="T23" s="211">
        <v>2522.5</v>
      </c>
      <c r="U23" s="211">
        <v>1260</v>
      </c>
      <c r="V23" s="211">
        <v>1680</v>
      </c>
      <c r="W23" s="211">
        <v>1460.3028217089548</v>
      </c>
      <c r="X23" s="212">
        <v>4047.7999999999997</v>
      </c>
    </row>
    <row r="24" spans="2:24" ht="14.1" customHeight="1" x14ac:dyDescent="0.15">
      <c r="B24" s="165"/>
      <c r="C24" s="169">
        <v>6</v>
      </c>
      <c r="D24" s="179"/>
      <c r="E24" s="177">
        <v>1260</v>
      </c>
      <c r="F24" s="177">
        <v>1501.5</v>
      </c>
      <c r="G24" s="177">
        <v>1356.441824088557</v>
      </c>
      <c r="H24" s="177">
        <v>6635.3</v>
      </c>
      <c r="I24" s="177">
        <v>1470</v>
      </c>
      <c r="J24" s="177">
        <v>1785</v>
      </c>
      <c r="K24" s="177">
        <v>1614.9714140862648</v>
      </c>
      <c r="L24" s="177">
        <v>5517.3</v>
      </c>
      <c r="M24" s="177">
        <v>1575</v>
      </c>
      <c r="N24" s="177">
        <v>1890</v>
      </c>
      <c r="O24" s="177">
        <v>1690.8722794289724</v>
      </c>
      <c r="P24" s="177">
        <v>2841.7</v>
      </c>
      <c r="Q24" s="177">
        <v>1575</v>
      </c>
      <c r="R24" s="177">
        <v>1890</v>
      </c>
      <c r="S24" s="177">
        <v>1723.2315429872842</v>
      </c>
      <c r="T24" s="177">
        <v>3092</v>
      </c>
      <c r="U24" s="177">
        <v>1365</v>
      </c>
      <c r="V24" s="177">
        <v>1680</v>
      </c>
      <c r="W24" s="177">
        <v>1520.6755622887779</v>
      </c>
      <c r="X24" s="164">
        <v>3194</v>
      </c>
    </row>
    <row r="25" spans="2:24" x14ac:dyDescent="0.15">
      <c r="B25" s="199"/>
      <c r="C25" s="216"/>
      <c r="D25" s="217"/>
      <c r="E25" s="210"/>
      <c r="F25" s="211"/>
      <c r="G25" s="189"/>
      <c r="H25" s="211"/>
      <c r="I25" s="210"/>
      <c r="J25" s="211"/>
      <c r="K25" s="189"/>
      <c r="L25" s="211"/>
      <c r="M25" s="210"/>
      <c r="N25" s="211"/>
      <c r="O25" s="189"/>
      <c r="P25" s="211"/>
      <c r="Q25" s="210"/>
      <c r="R25" s="211"/>
      <c r="S25" s="189"/>
      <c r="T25" s="211"/>
      <c r="U25" s="210"/>
      <c r="V25" s="211"/>
      <c r="W25" s="189"/>
      <c r="X25" s="211"/>
    </row>
    <row r="26" spans="2:24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  <c r="M26" s="210"/>
      <c r="N26" s="211"/>
      <c r="O26" s="189"/>
      <c r="P26" s="211"/>
      <c r="Q26" s="210"/>
      <c r="R26" s="211"/>
      <c r="S26" s="189"/>
      <c r="T26" s="211"/>
      <c r="U26" s="210"/>
      <c r="V26" s="211"/>
      <c r="W26" s="189"/>
      <c r="X26" s="211"/>
    </row>
    <row r="27" spans="2:24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  <c r="M27" s="210"/>
      <c r="N27" s="211"/>
      <c r="O27" s="189"/>
      <c r="P27" s="211"/>
      <c r="Q27" s="210"/>
      <c r="R27" s="211"/>
      <c r="S27" s="189"/>
      <c r="T27" s="211"/>
      <c r="U27" s="210"/>
      <c r="V27" s="211"/>
      <c r="W27" s="189"/>
      <c r="X27" s="211"/>
    </row>
    <row r="28" spans="2:24" x14ac:dyDescent="0.15">
      <c r="B28" s="649"/>
      <c r="C28" s="219"/>
      <c r="D28" s="220"/>
      <c r="E28" s="638"/>
      <c r="F28" s="639"/>
      <c r="G28" s="640"/>
      <c r="H28" s="211"/>
      <c r="I28" s="638"/>
      <c r="J28" s="639"/>
      <c r="K28" s="640"/>
      <c r="L28" s="211"/>
      <c r="M28" s="638"/>
      <c r="N28" s="639"/>
      <c r="O28" s="640"/>
      <c r="P28" s="211"/>
      <c r="Q28" s="638"/>
      <c r="R28" s="639"/>
      <c r="S28" s="640"/>
      <c r="T28" s="211"/>
      <c r="U28" s="638"/>
      <c r="V28" s="639"/>
      <c r="W28" s="640"/>
      <c r="X28" s="211"/>
    </row>
    <row r="29" spans="2:24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  <c r="M29" s="210"/>
      <c r="N29" s="211"/>
      <c r="O29" s="189"/>
      <c r="P29" s="211"/>
      <c r="Q29" s="210"/>
      <c r="R29" s="211"/>
      <c r="S29" s="189"/>
      <c r="T29" s="211"/>
      <c r="U29" s="210"/>
      <c r="V29" s="211"/>
      <c r="W29" s="189"/>
      <c r="X29" s="211"/>
    </row>
    <row r="30" spans="2:24" x14ac:dyDescent="0.15">
      <c r="B30" s="649">
        <v>41071</v>
      </c>
      <c r="C30" s="219"/>
      <c r="D30" s="220">
        <v>41082</v>
      </c>
      <c r="E30" s="638">
        <v>1260</v>
      </c>
      <c r="F30" s="639">
        <v>1501.5</v>
      </c>
      <c r="G30" s="640">
        <v>1336.6639122382105</v>
      </c>
      <c r="H30" s="211">
        <v>3208.5</v>
      </c>
      <c r="I30" s="638">
        <v>1470</v>
      </c>
      <c r="J30" s="639">
        <v>1732.5</v>
      </c>
      <c r="K30" s="640">
        <v>1613.3217884130984</v>
      </c>
      <c r="L30" s="211">
        <v>2690.3</v>
      </c>
      <c r="M30" s="638">
        <v>1575</v>
      </c>
      <c r="N30" s="639">
        <v>1890</v>
      </c>
      <c r="O30" s="640">
        <v>1677.1010504681435</v>
      </c>
      <c r="P30" s="211">
        <v>1490.9</v>
      </c>
      <c r="Q30" s="638">
        <v>1575</v>
      </c>
      <c r="R30" s="639">
        <v>1890</v>
      </c>
      <c r="S30" s="640">
        <v>1709.4628820960697</v>
      </c>
      <c r="T30" s="211">
        <v>1634.7</v>
      </c>
      <c r="U30" s="638">
        <v>1365</v>
      </c>
      <c r="V30" s="639">
        <v>1680</v>
      </c>
      <c r="W30" s="640">
        <v>1523.1862244897964</v>
      </c>
      <c r="X30" s="211">
        <v>1786.7</v>
      </c>
    </row>
    <row r="31" spans="2:24" x14ac:dyDescent="0.15">
      <c r="B31" s="218" t="s">
        <v>131</v>
      </c>
      <c r="C31" s="219"/>
      <c r="D31" s="220"/>
      <c r="E31" s="210"/>
      <c r="F31" s="211"/>
      <c r="G31" s="189"/>
      <c r="H31" s="211"/>
      <c r="I31" s="210"/>
      <c r="J31" s="211"/>
      <c r="K31" s="189"/>
      <c r="L31" s="211"/>
      <c r="M31" s="210"/>
      <c r="N31" s="211"/>
      <c r="O31" s="189"/>
      <c r="P31" s="211"/>
      <c r="Q31" s="210"/>
      <c r="R31" s="211"/>
      <c r="S31" s="189"/>
      <c r="T31" s="211"/>
      <c r="U31" s="210"/>
      <c r="V31" s="211"/>
      <c r="W31" s="189"/>
      <c r="X31" s="211"/>
    </row>
    <row r="32" spans="2:24" x14ac:dyDescent="0.15">
      <c r="B32" s="649"/>
      <c r="C32" s="219"/>
      <c r="D32" s="220"/>
      <c r="E32" s="638"/>
      <c r="F32" s="639"/>
      <c r="G32" s="640"/>
      <c r="H32" s="211"/>
      <c r="I32" s="638"/>
      <c r="J32" s="639"/>
      <c r="K32" s="640"/>
      <c r="L32" s="211"/>
      <c r="M32" s="638"/>
      <c r="N32" s="639"/>
      <c r="O32" s="640"/>
      <c r="P32" s="211"/>
      <c r="Q32" s="638"/>
      <c r="R32" s="639"/>
      <c r="S32" s="640"/>
      <c r="T32" s="211"/>
      <c r="U32" s="638"/>
      <c r="V32" s="639"/>
      <c r="W32" s="640"/>
      <c r="X32" s="211"/>
    </row>
    <row r="33" spans="2:25" x14ac:dyDescent="0.15">
      <c r="B33" s="218" t="s">
        <v>132</v>
      </c>
      <c r="C33" s="219"/>
      <c r="D33" s="220"/>
      <c r="E33" s="210"/>
      <c r="F33" s="211"/>
      <c r="G33" s="189"/>
      <c r="H33" s="211"/>
      <c r="I33" s="210"/>
      <c r="J33" s="211"/>
      <c r="K33" s="189"/>
      <c r="L33" s="211"/>
      <c r="M33" s="210"/>
      <c r="N33" s="211"/>
      <c r="O33" s="189"/>
      <c r="P33" s="211"/>
      <c r="Q33" s="210"/>
      <c r="R33" s="211"/>
      <c r="S33" s="189"/>
      <c r="T33" s="211"/>
      <c r="U33" s="210"/>
      <c r="V33" s="211"/>
      <c r="W33" s="189"/>
      <c r="X33" s="211"/>
    </row>
    <row r="34" spans="2:25" ht="12" customHeight="1" x14ac:dyDescent="0.15">
      <c r="B34" s="649">
        <v>41085</v>
      </c>
      <c r="C34" s="219"/>
      <c r="D34" s="220">
        <v>41096</v>
      </c>
      <c r="E34" s="638">
        <v>1365</v>
      </c>
      <c r="F34" s="639">
        <v>1501.5</v>
      </c>
      <c r="G34" s="640">
        <v>1463.8885448916412</v>
      </c>
      <c r="H34" s="211">
        <v>3426.8</v>
      </c>
      <c r="I34" s="638">
        <v>1470</v>
      </c>
      <c r="J34" s="639">
        <v>1785</v>
      </c>
      <c r="K34" s="640">
        <v>1616.2337876910367</v>
      </c>
      <c r="L34" s="211">
        <v>2827</v>
      </c>
      <c r="M34" s="638">
        <v>1575</v>
      </c>
      <c r="N34" s="639">
        <v>1890</v>
      </c>
      <c r="O34" s="640">
        <v>1705.3441324694022</v>
      </c>
      <c r="P34" s="211">
        <v>1350.8</v>
      </c>
      <c r="Q34" s="638">
        <v>1575</v>
      </c>
      <c r="R34" s="639">
        <v>1890</v>
      </c>
      <c r="S34" s="640">
        <v>1734.7891429568863</v>
      </c>
      <c r="T34" s="211">
        <v>1457.3</v>
      </c>
      <c r="U34" s="638">
        <v>1365</v>
      </c>
      <c r="V34" s="639">
        <v>1680</v>
      </c>
      <c r="W34" s="640">
        <v>1518.3611422172451</v>
      </c>
      <c r="X34" s="211">
        <v>1407.3</v>
      </c>
    </row>
    <row r="35" spans="2:25" ht="12" customHeight="1" x14ac:dyDescent="0.15">
      <c r="B35" s="218" t="s">
        <v>133</v>
      </c>
      <c r="C35" s="219"/>
      <c r="D35" s="220"/>
      <c r="E35" s="210"/>
      <c r="F35" s="211"/>
      <c r="G35" s="189"/>
      <c r="H35" s="211"/>
      <c r="I35" s="210"/>
      <c r="J35" s="211"/>
      <c r="K35" s="189"/>
      <c r="L35" s="211"/>
      <c r="M35" s="210"/>
      <c r="N35" s="211"/>
      <c r="O35" s="189"/>
      <c r="P35" s="211"/>
      <c r="Q35" s="210"/>
      <c r="R35" s="211"/>
      <c r="S35" s="189"/>
      <c r="T35" s="211"/>
      <c r="U35" s="210"/>
      <c r="V35" s="211"/>
      <c r="W35" s="189"/>
      <c r="X35" s="211"/>
    </row>
    <row r="36" spans="2:25" ht="12" customHeight="1" x14ac:dyDescent="0.15">
      <c r="B36" s="650"/>
      <c r="C36" s="230"/>
      <c r="D36" s="231"/>
      <c r="E36" s="644"/>
      <c r="F36" s="645"/>
      <c r="G36" s="646"/>
      <c r="H36" s="177"/>
      <c r="I36" s="644"/>
      <c r="J36" s="645"/>
      <c r="K36" s="646"/>
      <c r="L36" s="177"/>
      <c r="M36" s="644"/>
      <c r="N36" s="645"/>
      <c r="O36" s="646"/>
      <c r="P36" s="177"/>
      <c r="Q36" s="644"/>
      <c r="R36" s="645"/>
      <c r="S36" s="646"/>
      <c r="T36" s="177"/>
      <c r="U36" s="644"/>
      <c r="V36" s="645"/>
      <c r="W36" s="646"/>
      <c r="X36" s="177"/>
    </row>
    <row r="37" spans="2:25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spans="2:25" ht="12.75" customHeight="1" x14ac:dyDescent="0.15">
      <c r="B38" s="191"/>
    </row>
    <row r="39" spans="2:25" ht="12.75" customHeight="1" x14ac:dyDescent="0.15">
      <c r="B39" s="232"/>
      <c r="X39" s="189"/>
      <c r="Y39" s="189"/>
    </row>
    <row r="40" spans="2:25" x14ac:dyDescent="0.15">
      <c r="B40" s="232"/>
      <c r="X40" s="189"/>
      <c r="Y40" s="189"/>
    </row>
    <row r="41" spans="2:25" x14ac:dyDescent="0.15">
      <c r="B41" s="232"/>
      <c r="X41" s="189"/>
      <c r="Y41" s="189"/>
    </row>
    <row r="42" spans="2:25" x14ac:dyDescent="0.15">
      <c r="X42" s="189"/>
      <c r="Y42" s="189"/>
    </row>
    <row r="43" spans="2:25" x14ac:dyDescent="0.15">
      <c r="X43" s="189"/>
      <c r="Y43" s="189"/>
    </row>
    <row r="44" spans="2:25" x14ac:dyDescent="0.15">
      <c r="X44" s="189"/>
      <c r="Y44" s="189"/>
    </row>
    <row r="45" spans="2:25" x14ac:dyDescent="0.15">
      <c r="X45" s="189"/>
      <c r="Y45" s="189"/>
    </row>
    <row r="46" spans="2:25" x14ac:dyDescent="0.15">
      <c r="X46" s="189"/>
      <c r="Y46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/>
  </sheetViews>
  <sheetFormatPr defaultColWidth="7.5" defaultRowHeight="12" x14ac:dyDescent="0.15"/>
  <cols>
    <col min="1" max="1" width="1.125" style="190" customWidth="1"/>
    <col min="2" max="2" width="5.625" style="190" customWidth="1"/>
    <col min="3" max="3" width="3.25" style="190" customWidth="1"/>
    <col min="4" max="7" width="5.875" style="190" customWidth="1"/>
    <col min="8" max="8" width="8.125" style="190" customWidth="1"/>
    <col min="9" max="11" width="5.875" style="190" customWidth="1"/>
    <col min="12" max="12" width="8.125" style="190" customWidth="1"/>
    <col min="13" max="15" width="5.875" style="190" customWidth="1"/>
    <col min="16" max="16" width="8.125" style="190" customWidth="1"/>
    <col min="17" max="19" width="5.875" style="190" customWidth="1"/>
    <col min="20" max="20" width="8.125" style="190" customWidth="1"/>
    <col min="21" max="23" width="5.875" style="190" customWidth="1"/>
    <col min="24" max="24" width="8.125" style="190" customWidth="1"/>
    <col min="25" max="16384" width="7.5" style="190"/>
  </cols>
  <sheetData>
    <row r="3" spans="2:19" x14ac:dyDescent="0.15">
      <c r="B3" s="190" t="s">
        <v>470</v>
      </c>
    </row>
    <row r="4" spans="2:19" x14ac:dyDescent="0.15">
      <c r="L4" s="191" t="s">
        <v>87</v>
      </c>
      <c r="O4" s="189"/>
      <c r="P4" s="189"/>
    </row>
    <row r="5" spans="2:19" ht="6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N5" s="189"/>
      <c r="O5" s="189"/>
      <c r="P5" s="189"/>
    </row>
    <row r="6" spans="2:19" ht="13.5" x14ac:dyDescent="0.15">
      <c r="B6" s="193"/>
      <c r="C6" s="194" t="s">
        <v>88</v>
      </c>
      <c r="D6" s="195"/>
      <c r="E6" s="236" t="s">
        <v>145</v>
      </c>
      <c r="F6" s="237"/>
      <c r="G6" s="237"/>
      <c r="H6" s="238"/>
      <c r="I6" s="213" t="s">
        <v>147</v>
      </c>
      <c r="J6" s="214"/>
      <c r="K6" s="214"/>
      <c r="L6" s="215"/>
      <c r="N6" s="170"/>
      <c r="O6" s="170"/>
      <c r="P6" s="189"/>
      <c r="Q6" s="189"/>
      <c r="R6" s="189"/>
      <c r="S6" s="189"/>
    </row>
    <row r="7" spans="2:19" ht="13.5" x14ac:dyDescent="0.15">
      <c r="B7" s="196" t="s">
        <v>94</v>
      </c>
      <c r="C7" s="197"/>
      <c r="D7" s="198"/>
      <c r="E7" s="202" t="s">
        <v>95</v>
      </c>
      <c r="F7" s="200" t="s">
        <v>96</v>
      </c>
      <c r="G7" s="203" t="s">
        <v>97</v>
      </c>
      <c r="H7" s="200" t="s">
        <v>98</v>
      </c>
      <c r="I7" s="202" t="s">
        <v>95</v>
      </c>
      <c r="J7" s="200" t="s">
        <v>96</v>
      </c>
      <c r="K7" s="203" t="s">
        <v>97</v>
      </c>
      <c r="L7" s="200" t="s">
        <v>98</v>
      </c>
      <c r="N7" s="170"/>
      <c r="O7" s="170"/>
      <c r="P7" s="189"/>
      <c r="Q7" s="189"/>
      <c r="R7" s="189"/>
      <c r="S7" s="189"/>
    </row>
    <row r="8" spans="2:19" ht="13.5" x14ac:dyDescent="0.15">
      <c r="B8" s="205"/>
      <c r="C8" s="192"/>
      <c r="D8" s="192"/>
      <c r="E8" s="206"/>
      <c r="F8" s="207"/>
      <c r="G8" s="208" t="s">
        <v>99</v>
      </c>
      <c r="H8" s="207"/>
      <c r="I8" s="206"/>
      <c r="J8" s="207"/>
      <c r="K8" s="208" t="s">
        <v>99</v>
      </c>
      <c r="L8" s="207"/>
      <c r="N8" s="170"/>
      <c r="O8" s="170"/>
      <c r="P8" s="170"/>
      <c r="Q8" s="189"/>
      <c r="R8" s="189"/>
      <c r="S8" s="189"/>
    </row>
    <row r="9" spans="2:19" ht="14.1" customHeight="1" x14ac:dyDescent="0.15">
      <c r="B9" s="193" t="s">
        <v>0</v>
      </c>
      <c r="C9" s="203">
        <v>21</v>
      </c>
      <c r="D9" s="253" t="s">
        <v>1</v>
      </c>
      <c r="E9" s="193">
        <v>945</v>
      </c>
      <c r="F9" s="647">
        <v>1155</v>
      </c>
      <c r="G9" s="648">
        <v>1024</v>
      </c>
      <c r="H9" s="647">
        <v>29098</v>
      </c>
      <c r="I9" s="193">
        <v>1680</v>
      </c>
      <c r="J9" s="647">
        <v>2048</v>
      </c>
      <c r="K9" s="648">
        <v>1856</v>
      </c>
      <c r="L9" s="647">
        <v>371084</v>
      </c>
      <c r="N9" s="170"/>
      <c r="O9" s="170"/>
      <c r="P9" s="170"/>
      <c r="Q9" s="189"/>
      <c r="R9" s="189"/>
      <c r="S9" s="189"/>
    </row>
    <row r="10" spans="2:19" ht="14.1" customHeight="1" x14ac:dyDescent="0.15">
      <c r="B10" s="210"/>
      <c r="C10" s="201">
        <v>22</v>
      </c>
      <c r="D10" s="189"/>
      <c r="E10" s="210">
        <v>893</v>
      </c>
      <c r="F10" s="211">
        <v>1213</v>
      </c>
      <c r="G10" s="189">
        <v>1035</v>
      </c>
      <c r="H10" s="211">
        <v>33822</v>
      </c>
      <c r="I10" s="210">
        <v>1554</v>
      </c>
      <c r="J10" s="211">
        <v>2205</v>
      </c>
      <c r="K10" s="189">
        <v>1895</v>
      </c>
      <c r="L10" s="211">
        <v>444834</v>
      </c>
      <c r="N10" s="170"/>
      <c r="O10" s="170"/>
      <c r="P10" s="170"/>
      <c r="Q10" s="189"/>
      <c r="R10" s="189"/>
      <c r="S10" s="189"/>
    </row>
    <row r="11" spans="2:19" ht="14.1" customHeight="1" x14ac:dyDescent="0.15">
      <c r="B11" s="205"/>
      <c r="C11" s="208">
        <v>23</v>
      </c>
      <c r="D11" s="164"/>
      <c r="E11" s="180">
        <v>840</v>
      </c>
      <c r="F11" s="180">
        <v>1365</v>
      </c>
      <c r="G11" s="181">
        <v>1039.9188128574247</v>
      </c>
      <c r="H11" s="180">
        <v>29722.400000000005</v>
      </c>
      <c r="I11" s="180">
        <v>1393.3500000000001</v>
      </c>
      <c r="J11" s="180">
        <v>2205</v>
      </c>
      <c r="K11" s="181">
        <v>1948.525309752366</v>
      </c>
      <c r="L11" s="181">
        <v>282093.59999999998</v>
      </c>
      <c r="N11" s="189"/>
      <c r="O11" s="189"/>
      <c r="P11" s="189"/>
      <c r="Q11" s="189"/>
      <c r="R11" s="189"/>
      <c r="S11" s="189"/>
    </row>
    <row r="12" spans="2:19" ht="14.1" customHeight="1" x14ac:dyDescent="0.15">
      <c r="B12" s="172" t="s">
        <v>157</v>
      </c>
      <c r="C12" s="163">
        <v>6</v>
      </c>
      <c r="D12" s="178" t="s">
        <v>158</v>
      </c>
      <c r="E12" s="211">
        <v>945</v>
      </c>
      <c r="F12" s="211">
        <v>1102.5</v>
      </c>
      <c r="G12" s="211">
        <v>1041.9070509035078</v>
      </c>
      <c r="H12" s="211">
        <v>2122.8999999999996</v>
      </c>
      <c r="I12" s="211">
        <v>1837.5</v>
      </c>
      <c r="J12" s="211">
        <v>2152.5</v>
      </c>
      <c r="K12" s="211">
        <v>1998.9497178126544</v>
      </c>
      <c r="L12" s="212">
        <v>18936</v>
      </c>
    </row>
    <row r="13" spans="2:19" ht="14.1" customHeight="1" x14ac:dyDescent="0.15">
      <c r="B13" s="172"/>
      <c r="C13" s="163">
        <v>7</v>
      </c>
      <c r="D13" s="178"/>
      <c r="E13" s="211">
        <v>840</v>
      </c>
      <c r="F13" s="211">
        <v>1212.75</v>
      </c>
      <c r="G13" s="211">
        <v>1024.3003689372808</v>
      </c>
      <c r="H13" s="211">
        <v>1759.2</v>
      </c>
      <c r="I13" s="211">
        <v>1575</v>
      </c>
      <c r="J13" s="211">
        <v>2205</v>
      </c>
      <c r="K13" s="211">
        <v>1930.3724202939657</v>
      </c>
      <c r="L13" s="212">
        <v>14057.3</v>
      </c>
    </row>
    <row r="14" spans="2:19" ht="14.1" customHeight="1" x14ac:dyDescent="0.15">
      <c r="B14" s="172"/>
      <c r="C14" s="163">
        <v>8</v>
      </c>
      <c r="D14" s="178"/>
      <c r="E14" s="211">
        <v>840</v>
      </c>
      <c r="F14" s="211">
        <v>1212.75</v>
      </c>
      <c r="G14" s="211">
        <v>1034.846118127786</v>
      </c>
      <c r="H14" s="211">
        <v>2664.8999999999996</v>
      </c>
      <c r="I14" s="211">
        <v>1393.3500000000001</v>
      </c>
      <c r="J14" s="211">
        <v>2205</v>
      </c>
      <c r="K14" s="211">
        <v>1908.6414432815029</v>
      </c>
      <c r="L14" s="212">
        <v>18674.8</v>
      </c>
    </row>
    <row r="15" spans="2:19" ht="14.1" customHeight="1" x14ac:dyDescent="0.15">
      <c r="B15" s="172"/>
      <c r="C15" s="163">
        <v>9</v>
      </c>
      <c r="D15" s="178"/>
      <c r="E15" s="211">
        <v>840</v>
      </c>
      <c r="F15" s="211">
        <v>1260</v>
      </c>
      <c r="G15" s="211">
        <v>1026.2038687119332</v>
      </c>
      <c r="H15" s="211">
        <v>2219.6000000000004</v>
      </c>
      <c r="I15" s="211">
        <v>1627.5</v>
      </c>
      <c r="J15" s="211">
        <v>2205</v>
      </c>
      <c r="K15" s="211">
        <v>1911.6671863478352</v>
      </c>
      <c r="L15" s="212">
        <v>20445.199999999997</v>
      </c>
    </row>
    <row r="16" spans="2:19" ht="14.1" customHeight="1" x14ac:dyDescent="0.15">
      <c r="B16" s="172"/>
      <c r="C16" s="163">
        <v>10</v>
      </c>
      <c r="D16" s="178"/>
      <c r="E16" s="211">
        <v>840</v>
      </c>
      <c r="F16" s="211">
        <v>1312.5</v>
      </c>
      <c r="G16" s="211">
        <v>1020.9642259324437</v>
      </c>
      <c r="H16" s="211">
        <v>2679.5</v>
      </c>
      <c r="I16" s="211">
        <v>1575</v>
      </c>
      <c r="J16" s="211">
        <v>2205</v>
      </c>
      <c r="K16" s="211">
        <v>1902.5517212626564</v>
      </c>
      <c r="L16" s="212">
        <v>18882.099999999999</v>
      </c>
    </row>
    <row r="17" spans="2:12" ht="14.1" customHeight="1" x14ac:dyDescent="0.15">
      <c r="B17" s="172"/>
      <c r="C17" s="163">
        <v>11</v>
      </c>
      <c r="D17" s="178"/>
      <c r="E17" s="211">
        <v>892.5</v>
      </c>
      <c r="F17" s="211">
        <v>1365</v>
      </c>
      <c r="G17" s="211">
        <v>1039.5151576190956</v>
      </c>
      <c r="H17" s="211">
        <v>3127.1000000000004</v>
      </c>
      <c r="I17" s="211">
        <v>1680</v>
      </c>
      <c r="J17" s="211">
        <v>2047.5</v>
      </c>
      <c r="K17" s="211">
        <v>1895.3418503508951</v>
      </c>
      <c r="L17" s="212">
        <v>24838.1</v>
      </c>
    </row>
    <row r="18" spans="2:12" ht="14.1" customHeight="1" x14ac:dyDescent="0.15">
      <c r="B18" s="172"/>
      <c r="C18" s="163">
        <v>12</v>
      </c>
      <c r="D18" s="178"/>
      <c r="E18" s="211">
        <v>840</v>
      </c>
      <c r="F18" s="211">
        <v>1207.5</v>
      </c>
      <c r="G18" s="212">
        <v>1029.3161373232974</v>
      </c>
      <c r="H18" s="211">
        <v>3535.6</v>
      </c>
      <c r="I18" s="211">
        <v>1680</v>
      </c>
      <c r="J18" s="211">
        <v>2143.0500000000002</v>
      </c>
      <c r="K18" s="211">
        <v>1896.6354384730409</v>
      </c>
      <c r="L18" s="212">
        <v>30811.9</v>
      </c>
    </row>
    <row r="19" spans="2:12" ht="14.1" customHeight="1" x14ac:dyDescent="0.15">
      <c r="B19" s="172" t="s">
        <v>159</v>
      </c>
      <c r="C19" s="163">
        <v>1</v>
      </c>
      <c r="D19" s="178" t="s">
        <v>158</v>
      </c>
      <c r="E19" s="211">
        <v>840</v>
      </c>
      <c r="F19" s="211">
        <v>1155</v>
      </c>
      <c r="G19" s="212">
        <v>1033.9352546612099</v>
      </c>
      <c r="H19" s="211">
        <v>3218.7</v>
      </c>
      <c r="I19" s="211">
        <v>1709.4</v>
      </c>
      <c r="J19" s="212">
        <v>2100</v>
      </c>
      <c r="K19" s="211">
        <v>1849.6153378143472</v>
      </c>
      <c r="L19" s="211">
        <v>22949.5</v>
      </c>
    </row>
    <row r="20" spans="2:12" ht="14.1" customHeight="1" x14ac:dyDescent="0.15">
      <c r="B20" s="172"/>
      <c r="C20" s="163">
        <v>2</v>
      </c>
      <c r="D20" s="178"/>
      <c r="E20" s="211">
        <v>840</v>
      </c>
      <c r="F20" s="211">
        <v>1155</v>
      </c>
      <c r="G20" s="211">
        <v>1054.0530891898388</v>
      </c>
      <c r="H20" s="211">
        <v>3721.6000000000004</v>
      </c>
      <c r="I20" s="211">
        <v>1575</v>
      </c>
      <c r="J20" s="211">
        <v>1942.5</v>
      </c>
      <c r="K20" s="211">
        <v>1797.7073946599917</v>
      </c>
      <c r="L20" s="212">
        <v>19687.8</v>
      </c>
    </row>
    <row r="21" spans="2:12" ht="14.1" customHeight="1" x14ac:dyDescent="0.15">
      <c r="B21" s="172"/>
      <c r="C21" s="163">
        <v>3</v>
      </c>
      <c r="D21" s="178"/>
      <c r="E21" s="211">
        <v>840</v>
      </c>
      <c r="F21" s="211">
        <v>1155</v>
      </c>
      <c r="G21" s="211">
        <v>1020.2139568983154</v>
      </c>
      <c r="H21" s="211">
        <v>3586.3</v>
      </c>
      <c r="I21" s="211">
        <v>1522.5</v>
      </c>
      <c r="J21" s="211">
        <v>1942.5</v>
      </c>
      <c r="K21" s="211">
        <v>1797.3252662037037</v>
      </c>
      <c r="L21" s="212">
        <v>26952.2</v>
      </c>
    </row>
    <row r="22" spans="2:12" ht="14.1" customHeight="1" x14ac:dyDescent="0.15">
      <c r="B22" s="172"/>
      <c r="C22" s="163">
        <v>4</v>
      </c>
      <c r="D22" s="178"/>
      <c r="E22" s="211">
        <v>840</v>
      </c>
      <c r="F22" s="211">
        <v>1102.5</v>
      </c>
      <c r="G22" s="211">
        <v>1019.1409104135009</v>
      </c>
      <c r="H22" s="211">
        <v>3540.5</v>
      </c>
      <c r="I22" s="211">
        <v>1470</v>
      </c>
      <c r="J22" s="211">
        <v>1942.5</v>
      </c>
      <c r="K22" s="211">
        <v>1766.5174548345717</v>
      </c>
      <c r="L22" s="212">
        <v>33830.9</v>
      </c>
    </row>
    <row r="23" spans="2:12" ht="14.1" customHeight="1" x14ac:dyDescent="0.15">
      <c r="B23" s="172"/>
      <c r="C23" s="163">
        <v>5</v>
      </c>
      <c r="D23" s="178"/>
      <c r="E23" s="211">
        <v>840</v>
      </c>
      <c r="F23" s="211">
        <v>1102.5</v>
      </c>
      <c r="G23" s="211">
        <v>1002.5439856373431</v>
      </c>
      <c r="H23" s="211">
        <v>2769.1000000000004</v>
      </c>
      <c r="I23" s="211">
        <v>1470</v>
      </c>
      <c r="J23" s="211">
        <v>1995</v>
      </c>
      <c r="K23" s="211">
        <v>1799.8983577146009</v>
      </c>
      <c r="L23" s="212">
        <v>27843</v>
      </c>
    </row>
    <row r="24" spans="2:12" ht="14.1" customHeight="1" x14ac:dyDescent="0.15">
      <c r="B24" s="165"/>
      <c r="C24" s="169">
        <v>6</v>
      </c>
      <c r="D24" s="179"/>
      <c r="E24" s="177">
        <v>945</v>
      </c>
      <c r="F24" s="177">
        <v>1102.5</v>
      </c>
      <c r="G24" s="177">
        <v>1021.0071089108911</v>
      </c>
      <c r="H24" s="177">
        <v>3910.2</v>
      </c>
      <c r="I24" s="177">
        <v>1732.5</v>
      </c>
      <c r="J24" s="177">
        <v>1995</v>
      </c>
      <c r="K24" s="177">
        <v>1890.2486196644725</v>
      </c>
      <c r="L24" s="164">
        <v>22508.9</v>
      </c>
    </row>
    <row r="25" spans="2:12" x14ac:dyDescent="0.15">
      <c r="B25" s="199"/>
      <c r="C25" s="216"/>
      <c r="D25" s="217"/>
      <c r="E25" s="210"/>
      <c r="F25" s="211"/>
      <c r="G25" s="189"/>
      <c r="H25" s="211"/>
      <c r="I25" s="210"/>
      <c r="J25" s="211"/>
      <c r="K25" s="189"/>
      <c r="L25" s="211"/>
    </row>
    <row r="26" spans="2:12" x14ac:dyDescent="0.15">
      <c r="B26" s="199"/>
      <c r="C26" s="216"/>
      <c r="D26" s="217"/>
      <c r="E26" s="210"/>
      <c r="F26" s="211"/>
      <c r="G26" s="189"/>
      <c r="H26" s="211"/>
      <c r="I26" s="210"/>
      <c r="J26" s="211"/>
      <c r="K26" s="189"/>
      <c r="L26" s="211"/>
    </row>
    <row r="27" spans="2:12" x14ac:dyDescent="0.15">
      <c r="B27" s="196" t="s">
        <v>129</v>
      </c>
      <c r="C27" s="216"/>
      <c r="D27" s="217"/>
      <c r="E27" s="210"/>
      <c r="F27" s="211"/>
      <c r="G27" s="189"/>
      <c r="H27" s="211"/>
      <c r="I27" s="210"/>
      <c r="J27" s="211"/>
      <c r="K27" s="189"/>
      <c r="L27" s="211"/>
    </row>
    <row r="28" spans="2:12" x14ac:dyDescent="0.15">
      <c r="B28" s="649"/>
      <c r="C28" s="219"/>
      <c r="D28" s="220"/>
      <c r="E28" s="638"/>
      <c r="F28" s="639"/>
      <c r="G28" s="640"/>
      <c r="H28" s="211"/>
      <c r="I28" s="638"/>
      <c r="J28" s="639"/>
      <c r="K28" s="640"/>
      <c r="L28" s="211"/>
    </row>
    <row r="29" spans="2:12" x14ac:dyDescent="0.15">
      <c r="B29" s="218" t="s">
        <v>130</v>
      </c>
      <c r="C29" s="219"/>
      <c r="D29" s="220"/>
      <c r="E29" s="210"/>
      <c r="F29" s="211"/>
      <c r="G29" s="189"/>
      <c r="H29" s="211"/>
      <c r="I29" s="210"/>
      <c r="J29" s="211"/>
      <c r="K29" s="189"/>
      <c r="L29" s="211"/>
    </row>
    <row r="30" spans="2:12" x14ac:dyDescent="0.15">
      <c r="B30" s="649">
        <v>41071</v>
      </c>
      <c r="C30" s="219"/>
      <c r="D30" s="220">
        <v>41082</v>
      </c>
      <c r="E30" s="638">
        <v>945</v>
      </c>
      <c r="F30" s="639">
        <v>1102.5</v>
      </c>
      <c r="G30" s="640">
        <v>1012.3997217465754</v>
      </c>
      <c r="H30" s="211">
        <v>2121.1</v>
      </c>
      <c r="I30" s="638">
        <v>1732.5</v>
      </c>
      <c r="J30" s="639">
        <v>1995</v>
      </c>
      <c r="K30" s="640">
        <v>1883.4955568720384</v>
      </c>
      <c r="L30" s="211">
        <v>11718.6</v>
      </c>
    </row>
    <row r="31" spans="2:12" x14ac:dyDescent="0.15">
      <c r="B31" s="218" t="s">
        <v>131</v>
      </c>
      <c r="C31" s="219"/>
      <c r="D31" s="220"/>
      <c r="E31" s="210"/>
      <c r="F31" s="211"/>
      <c r="G31" s="189"/>
      <c r="H31" s="211"/>
      <c r="I31" s="210"/>
      <c r="J31" s="211"/>
      <c r="K31" s="189"/>
      <c r="L31" s="211"/>
    </row>
    <row r="32" spans="2:12" x14ac:dyDescent="0.15">
      <c r="B32" s="649"/>
      <c r="C32" s="219"/>
      <c r="D32" s="220"/>
      <c r="E32" s="638"/>
      <c r="F32" s="639"/>
      <c r="G32" s="640"/>
      <c r="H32" s="211"/>
      <c r="I32" s="638"/>
      <c r="J32" s="639"/>
      <c r="K32" s="640"/>
      <c r="L32" s="211"/>
    </row>
    <row r="33" spans="2:20" x14ac:dyDescent="0.15">
      <c r="B33" s="218" t="s">
        <v>132</v>
      </c>
      <c r="C33" s="219"/>
      <c r="D33" s="220"/>
      <c r="E33" s="210"/>
      <c r="F33" s="211"/>
      <c r="G33" s="189"/>
      <c r="H33" s="211"/>
      <c r="I33" s="210"/>
      <c r="J33" s="211"/>
      <c r="K33" s="189"/>
      <c r="L33" s="211"/>
    </row>
    <row r="34" spans="2:20" ht="12" customHeight="1" x14ac:dyDescent="0.15">
      <c r="B34" s="649">
        <v>41085</v>
      </c>
      <c r="C34" s="219"/>
      <c r="D34" s="220">
        <v>41096</v>
      </c>
      <c r="E34" s="638">
        <v>945</v>
      </c>
      <c r="F34" s="639">
        <v>1102.5</v>
      </c>
      <c r="G34" s="640">
        <v>1031.7460388107529</v>
      </c>
      <c r="H34" s="211">
        <v>1789.1</v>
      </c>
      <c r="I34" s="638">
        <v>1732.5</v>
      </c>
      <c r="J34" s="639">
        <v>1995</v>
      </c>
      <c r="K34" s="640">
        <v>1898.102893890675</v>
      </c>
      <c r="L34" s="211">
        <v>10790.3</v>
      </c>
    </row>
    <row r="35" spans="2:20" ht="12" customHeight="1" x14ac:dyDescent="0.15">
      <c r="B35" s="218" t="s">
        <v>133</v>
      </c>
      <c r="C35" s="219"/>
      <c r="D35" s="220"/>
      <c r="E35" s="210"/>
      <c r="F35" s="211"/>
      <c r="G35" s="189"/>
      <c r="H35" s="211"/>
      <c r="I35" s="210"/>
      <c r="J35" s="211"/>
      <c r="K35" s="189"/>
      <c r="L35" s="211"/>
    </row>
    <row r="36" spans="2:20" ht="12" customHeight="1" x14ac:dyDescent="0.15">
      <c r="B36" s="650"/>
      <c r="C36" s="230"/>
      <c r="D36" s="231"/>
      <c r="E36" s="644"/>
      <c r="F36" s="645"/>
      <c r="G36" s="646"/>
      <c r="H36" s="177"/>
      <c r="I36" s="644"/>
      <c r="J36" s="645"/>
      <c r="K36" s="646"/>
      <c r="L36" s="177"/>
    </row>
    <row r="37" spans="2:20" ht="6" customHeight="1" x14ac:dyDescent="0.15">
      <c r="B37" s="197"/>
      <c r="C37" s="216"/>
      <c r="D37" s="21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</row>
    <row r="38" spans="2:20" ht="12.75" customHeight="1" x14ac:dyDescent="0.15">
      <c r="B38" s="191"/>
    </row>
    <row r="39" spans="2:20" ht="12.75" customHeight="1" x14ac:dyDescent="0.15">
      <c r="B39" s="232"/>
      <c r="L39" s="189"/>
    </row>
    <row r="40" spans="2:20" x14ac:dyDescent="0.15">
      <c r="B40" s="232"/>
      <c r="L40" s="189"/>
    </row>
    <row r="41" spans="2:20" x14ac:dyDescent="0.15">
      <c r="B41" s="232"/>
      <c r="L41" s="189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>
      <selection activeCell="O45" sqref="O45"/>
    </sheetView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7.625" style="149" customWidth="1"/>
    <col min="8" max="8" width="9.125" style="149" customWidth="1"/>
    <col min="9" max="11" width="7.625" style="149" customWidth="1"/>
    <col min="12" max="12" width="9.125" style="149" customWidth="1"/>
    <col min="13" max="15" width="7.625" style="149" customWidth="1"/>
    <col min="16" max="16" width="9.125" style="149" customWidth="1"/>
    <col min="17" max="19" width="7.625" style="149" customWidth="1"/>
    <col min="20" max="20" width="9.125" style="149" customWidth="1"/>
    <col min="21" max="16384" width="7.5" style="149"/>
  </cols>
  <sheetData>
    <row r="2" spans="2:16" x14ac:dyDescent="0.15">
      <c r="B2" s="149" t="s">
        <v>472</v>
      </c>
    </row>
    <row r="3" spans="2:16" x14ac:dyDescent="0.15">
      <c r="L3" s="150" t="s">
        <v>171</v>
      </c>
    </row>
    <row r="4" spans="2:16" ht="6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48"/>
    </row>
    <row r="5" spans="2:16" ht="15" customHeight="1" x14ac:dyDescent="0.15">
      <c r="B5" s="172"/>
      <c r="C5" s="152" t="s">
        <v>172</v>
      </c>
      <c r="D5" s="153"/>
      <c r="E5" s="727">
        <v>3</v>
      </c>
      <c r="F5" s="728"/>
      <c r="G5" s="728"/>
      <c r="H5" s="729"/>
      <c r="I5" s="727">
        <v>2</v>
      </c>
      <c r="J5" s="728"/>
      <c r="K5" s="728"/>
      <c r="L5" s="729"/>
      <c r="M5" s="727">
        <v>3</v>
      </c>
      <c r="N5" s="728"/>
      <c r="O5" s="728"/>
      <c r="P5" s="729"/>
    </row>
    <row r="6" spans="2:16" ht="15" customHeight="1" x14ac:dyDescent="0.15">
      <c r="B6" s="172"/>
      <c r="C6" s="167" t="s">
        <v>173</v>
      </c>
      <c r="D6" s="182"/>
      <c r="E6" s="727" t="s">
        <v>174</v>
      </c>
      <c r="F6" s="728"/>
      <c r="G6" s="728"/>
      <c r="H6" s="729"/>
      <c r="I6" s="727" t="s">
        <v>175</v>
      </c>
      <c r="J6" s="728"/>
      <c r="K6" s="728"/>
      <c r="L6" s="729"/>
      <c r="M6" s="727" t="s">
        <v>176</v>
      </c>
      <c r="N6" s="728"/>
      <c r="O6" s="728"/>
      <c r="P6" s="729"/>
    </row>
    <row r="7" spans="2:16" ht="15" customHeight="1" x14ac:dyDescent="0.15">
      <c r="B7" s="165" t="s">
        <v>94</v>
      </c>
      <c r="C7" s="166"/>
      <c r="D7" s="179"/>
      <c r="E7" s="152" t="s">
        <v>141</v>
      </c>
      <c r="F7" s="274" t="s">
        <v>96</v>
      </c>
      <c r="G7" s="154" t="s">
        <v>178</v>
      </c>
      <c r="H7" s="274" t="s">
        <v>179</v>
      </c>
      <c r="I7" s="152" t="s">
        <v>141</v>
      </c>
      <c r="J7" s="274" t="s">
        <v>96</v>
      </c>
      <c r="K7" s="154" t="s">
        <v>178</v>
      </c>
      <c r="L7" s="274" t="s">
        <v>98</v>
      </c>
      <c r="M7" s="152" t="s">
        <v>141</v>
      </c>
      <c r="N7" s="274" t="s">
        <v>96</v>
      </c>
      <c r="O7" s="154" t="s">
        <v>178</v>
      </c>
      <c r="P7" s="274" t="s">
        <v>98</v>
      </c>
    </row>
    <row r="8" spans="2:16" ht="15" customHeight="1" x14ac:dyDescent="0.15">
      <c r="B8" s="172"/>
      <c r="C8" s="201"/>
      <c r="D8" s="190"/>
      <c r="E8" s="172"/>
      <c r="F8" s="173"/>
      <c r="G8" s="148"/>
      <c r="H8" s="173"/>
      <c r="I8" s="174"/>
      <c r="J8" s="175"/>
      <c r="K8" s="176"/>
      <c r="L8" s="173"/>
      <c r="M8" s="174"/>
      <c r="N8" s="175"/>
      <c r="O8" s="176"/>
      <c r="P8" s="173"/>
    </row>
    <row r="9" spans="2:16" ht="15" customHeight="1" x14ac:dyDescent="0.15">
      <c r="B9" s="210"/>
      <c r="C9" s="201"/>
      <c r="D9" s="190"/>
      <c r="E9" s="172"/>
      <c r="F9" s="173"/>
      <c r="G9" s="148"/>
      <c r="H9" s="173"/>
      <c r="I9" s="172"/>
      <c r="J9" s="173"/>
      <c r="K9" s="148"/>
      <c r="L9" s="173"/>
      <c r="M9" s="172"/>
      <c r="N9" s="173"/>
      <c r="O9" s="148"/>
      <c r="P9" s="173"/>
    </row>
    <row r="10" spans="2:16" ht="15" customHeight="1" x14ac:dyDescent="0.15">
      <c r="B10" s="172" t="s">
        <v>0</v>
      </c>
      <c r="C10" s="201">
        <v>20</v>
      </c>
      <c r="D10" s="190" t="s">
        <v>1</v>
      </c>
      <c r="E10" s="172">
        <v>2100</v>
      </c>
      <c r="F10" s="173">
        <v>2783</v>
      </c>
      <c r="G10" s="148">
        <v>2546</v>
      </c>
      <c r="H10" s="173">
        <v>108620</v>
      </c>
      <c r="I10" s="174">
        <v>1296</v>
      </c>
      <c r="J10" s="175">
        <v>1470</v>
      </c>
      <c r="K10" s="176">
        <v>1407</v>
      </c>
      <c r="L10" s="173">
        <v>34627</v>
      </c>
      <c r="M10" s="174"/>
      <c r="N10" s="175"/>
      <c r="O10" s="176"/>
      <c r="P10" s="173"/>
    </row>
    <row r="11" spans="2:16" ht="15" customHeight="1" x14ac:dyDescent="0.15">
      <c r="B11" s="210"/>
      <c r="C11" s="201">
        <v>21</v>
      </c>
      <c r="D11" s="190"/>
      <c r="E11" s="172">
        <v>1785</v>
      </c>
      <c r="F11" s="173">
        <v>2625</v>
      </c>
      <c r="G11" s="148">
        <v>2255</v>
      </c>
      <c r="H11" s="173">
        <v>1075905</v>
      </c>
      <c r="I11" s="172">
        <v>1208</v>
      </c>
      <c r="J11" s="173">
        <v>1470</v>
      </c>
      <c r="K11" s="148">
        <v>1344</v>
      </c>
      <c r="L11" s="173">
        <v>684291</v>
      </c>
      <c r="M11" s="172">
        <v>1680</v>
      </c>
      <c r="N11" s="173">
        <v>2048</v>
      </c>
      <c r="O11" s="148">
        <v>1856</v>
      </c>
      <c r="P11" s="173">
        <v>371084</v>
      </c>
    </row>
    <row r="12" spans="2:16" ht="15" customHeight="1" x14ac:dyDescent="0.15">
      <c r="B12" s="210"/>
      <c r="C12" s="201">
        <v>22</v>
      </c>
      <c r="D12" s="189"/>
      <c r="E12" s="172">
        <v>1995</v>
      </c>
      <c r="F12" s="173">
        <v>2478</v>
      </c>
      <c r="G12" s="173">
        <v>2233</v>
      </c>
      <c r="H12" s="173">
        <v>930207</v>
      </c>
      <c r="I12" s="174">
        <v>1050</v>
      </c>
      <c r="J12" s="175">
        <v>1418</v>
      </c>
      <c r="K12" s="189">
        <v>1253</v>
      </c>
      <c r="L12" s="175">
        <v>569474</v>
      </c>
      <c r="M12" s="174">
        <v>1554</v>
      </c>
      <c r="N12" s="175">
        <v>2205</v>
      </c>
      <c r="O12" s="189">
        <v>1895</v>
      </c>
      <c r="P12" s="175">
        <v>444833</v>
      </c>
    </row>
    <row r="13" spans="2:16" ht="15" customHeight="1" x14ac:dyDescent="0.15">
      <c r="B13" s="205"/>
      <c r="C13" s="208">
        <v>24</v>
      </c>
      <c r="D13" s="164"/>
      <c r="E13" s="145">
        <v>1680</v>
      </c>
      <c r="F13" s="145">
        <v>2625</v>
      </c>
      <c r="G13" s="145">
        <v>2314</v>
      </c>
      <c r="H13" s="145">
        <v>1062672</v>
      </c>
      <c r="I13" s="187">
        <v>893</v>
      </c>
      <c r="J13" s="187">
        <v>1449</v>
      </c>
      <c r="K13" s="177">
        <v>1220</v>
      </c>
      <c r="L13" s="187">
        <v>530581</v>
      </c>
      <c r="M13" s="187">
        <v>1393</v>
      </c>
      <c r="N13" s="187">
        <v>2205</v>
      </c>
      <c r="O13" s="177">
        <v>1945</v>
      </c>
      <c r="P13" s="551">
        <v>291610</v>
      </c>
    </row>
    <row r="14" spans="2:16" ht="15" customHeight="1" x14ac:dyDescent="0.15">
      <c r="B14" s="172" t="s">
        <v>180</v>
      </c>
      <c r="C14" s="148">
        <v>9</v>
      </c>
      <c r="D14" s="148" t="s">
        <v>121</v>
      </c>
      <c r="E14" s="172">
        <v>1995</v>
      </c>
      <c r="F14" s="173">
        <v>2310</v>
      </c>
      <c r="G14" s="173">
        <v>2140</v>
      </c>
      <c r="H14" s="178">
        <v>97791</v>
      </c>
      <c r="I14" s="210">
        <v>1103</v>
      </c>
      <c r="J14" s="211">
        <v>1355</v>
      </c>
      <c r="K14" s="189">
        <v>1248</v>
      </c>
      <c r="L14" s="211">
        <v>41729</v>
      </c>
      <c r="M14" s="210">
        <v>1649</v>
      </c>
      <c r="N14" s="211">
        <v>1869</v>
      </c>
      <c r="O14" s="189">
        <v>1761</v>
      </c>
      <c r="P14" s="211">
        <v>32206</v>
      </c>
    </row>
    <row r="15" spans="2:16" ht="15" customHeight="1" x14ac:dyDescent="0.15">
      <c r="B15" s="172"/>
      <c r="C15" s="148">
        <v>10</v>
      </c>
      <c r="D15" s="178"/>
      <c r="E15" s="173">
        <v>2047.5</v>
      </c>
      <c r="F15" s="173">
        <v>2310</v>
      </c>
      <c r="G15" s="173">
        <v>2192.511316521146</v>
      </c>
      <c r="H15" s="173">
        <v>79408.700000000012</v>
      </c>
      <c r="I15" s="211">
        <v>1155</v>
      </c>
      <c r="J15" s="211">
        <v>1346.1000000000001</v>
      </c>
      <c r="K15" s="211">
        <v>1254.459207849226</v>
      </c>
      <c r="L15" s="211">
        <v>50222.400000000001</v>
      </c>
      <c r="M15" s="211">
        <v>1732.5</v>
      </c>
      <c r="N15" s="211">
        <v>1942.5</v>
      </c>
      <c r="O15" s="211">
        <v>1851.0457393678075</v>
      </c>
      <c r="P15" s="211">
        <v>33324.400000000001</v>
      </c>
    </row>
    <row r="16" spans="2:16" ht="15" customHeight="1" x14ac:dyDescent="0.15">
      <c r="B16" s="172"/>
      <c r="C16" s="148">
        <v>11</v>
      </c>
      <c r="D16" s="178"/>
      <c r="E16" s="178">
        <v>2100</v>
      </c>
      <c r="F16" s="173">
        <v>2415</v>
      </c>
      <c r="G16" s="173">
        <v>2237</v>
      </c>
      <c r="H16" s="173">
        <v>80743</v>
      </c>
      <c r="I16" s="211">
        <v>1134</v>
      </c>
      <c r="J16" s="211">
        <v>1344</v>
      </c>
      <c r="K16" s="211">
        <v>1245</v>
      </c>
      <c r="L16" s="211">
        <v>71679</v>
      </c>
      <c r="M16" s="211">
        <v>1785</v>
      </c>
      <c r="N16" s="211">
        <v>1995</v>
      </c>
      <c r="O16" s="211">
        <v>1893</v>
      </c>
      <c r="P16" s="212">
        <v>33060</v>
      </c>
    </row>
    <row r="17" spans="2:20" ht="15" customHeight="1" x14ac:dyDescent="0.15">
      <c r="B17" s="172"/>
      <c r="C17" s="148">
        <v>12</v>
      </c>
      <c r="D17" s="178"/>
      <c r="E17" s="173">
        <v>2205</v>
      </c>
      <c r="F17" s="173">
        <v>2467.5</v>
      </c>
      <c r="G17" s="178">
        <v>2330.3920855559354</v>
      </c>
      <c r="H17" s="173">
        <v>131431</v>
      </c>
      <c r="I17" s="211">
        <v>1173.7950000000001</v>
      </c>
      <c r="J17" s="211">
        <v>1344</v>
      </c>
      <c r="K17" s="211">
        <v>1256.4181005883136</v>
      </c>
      <c r="L17" s="211">
        <v>43339</v>
      </c>
      <c r="M17" s="211">
        <v>1890</v>
      </c>
      <c r="N17" s="211">
        <v>2205</v>
      </c>
      <c r="O17" s="211">
        <v>2023.9523790108863</v>
      </c>
      <c r="P17" s="212">
        <v>51651</v>
      </c>
    </row>
    <row r="18" spans="2:20" ht="15" customHeight="1" x14ac:dyDescent="0.15">
      <c r="B18" s="172" t="s">
        <v>100</v>
      </c>
      <c r="C18" s="148">
        <v>1</v>
      </c>
      <c r="D18" s="178" t="s">
        <v>121</v>
      </c>
      <c r="E18" s="173">
        <v>2152.5</v>
      </c>
      <c r="F18" s="173">
        <v>2467.5</v>
      </c>
      <c r="G18" s="173">
        <v>2285.303659095372</v>
      </c>
      <c r="H18" s="173">
        <v>74057</v>
      </c>
      <c r="I18" s="211">
        <v>1154.79</v>
      </c>
      <c r="J18" s="211">
        <v>1333.5</v>
      </c>
      <c r="K18" s="211">
        <v>1242.9881570255736</v>
      </c>
      <c r="L18" s="211">
        <v>61972</v>
      </c>
      <c r="M18" s="211">
        <v>1785</v>
      </c>
      <c r="N18" s="211">
        <v>2152.5</v>
      </c>
      <c r="O18" s="211">
        <v>1999.1749972246894</v>
      </c>
      <c r="P18" s="212">
        <v>26117.5</v>
      </c>
    </row>
    <row r="19" spans="2:20" ht="15" customHeight="1" x14ac:dyDescent="0.15">
      <c r="B19" s="172"/>
      <c r="C19" s="148">
        <v>2</v>
      </c>
      <c r="D19" s="178"/>
      <c r="E19" s="173">
        <v>2205</v>
      </c>
      <c r="F19" s="173">
        <v>2520</v>
      </c>
      <c r="G19" s="173">
        <v>2377.248088001837</v>
      </c>
      <c r="H19" s="173">
        <v>81572.399999999994</v>
      </c>
      <c r="I19" s="211">
        <v>1134</v>
      </c>
      <c r="J19" s="211">
        <v>1312.5</v>
      </c>
      <c r="K19" s="211">
        <v>1232.6641353832379</v>
      </c>
      <c r="L19" s="211">
        <v>53636.899999999994</v>
      </c>
      <c r="M19" s="211">
        <v>1785</v>
      </c>
      <c r="N19" s="211">
        <v>2100</v>
      </c>
      <c r="O19" s="211">
        <v>1934.3886824807089</v>
      </c>
      <c r="P19" s="212">
        <v>31167.200000000001</v>
      </c>
    </row>
    <row r="20" spans="2:20" ht="15" customHeight="1" x14ac:dyDescent="0.15">
      <c r="B20" s="172"/>
      <c r="C20" s="148">
        <v>3</v>
      </c>
      <c r="D20" s="178"/>
      <c r="E20" s="173">
        <v>2205</v>
      </c>
      <c r="F20" s="173">
        <v>2520</v>
      </c>
      <c r="G20" s="173">
        <v>2361.778773735738</v>
      </c>
      <c r="H20" s="173">
        <v>92744.999999999985</v>
      </c>
      <c r="I20" s="211">
        <v>1102.5</v>
      </c>
      <c r="J20" s="211">
        <v>1365</v>
      </c>
      <c r="K20" s="211">
        <v>1220.4700107584724</v>
      </c>
      <c r="L20" s="211">
        <v>46111.199999999997</v>
      </c>
      <c r="M20" s="211">
        <v>1785</v>
      </c>
      <c r="N20" s="211">
        <v>2136.33</v>
      </c>
      <c r="O20" s="211">
        <v>1958.4772257071461</v>
      </c>
      <c r="P20" s="212">
        <v>27081.7</v>
      </c>
    </row>
    <row r="21" spans="2:20" ht="15" customHeight="1" x14ac:dyDescent="0.15">
      <c r="B21" s="172"/>
      <c r="C21" s="148">
        <v>4</v>
      </c>
      <c r="D21" s="178"/>
      <c r="E21" s="173">
        <v>2205</v>
      </c>
      <c r="F21" s="173">
        <v>2415</v>
      </c>
      <c r="G21" s="173">
        <v>2337.0084257073709</v>
      </c>
      <c r="H21" s="178">
        <v>76620.700000000012</v>
      </c>
      <c r="I21" s="211">
        <v>1102.5</v>
      </c>
      <c r="J21" s="211">
        <v>1333.5</v>
      </c>
      <c r="K21" s="211">
        <v>1223.8134446282836</v>
      </c>
      <c r="L21" s="212">
        <v>45361.4</v>
      </c>
      <c r="M21" s="211">
        <v>1816.5</v>
      </c>
      <c r="N21" s="211">
        <v>2152.5</v>
      </c>
      <c r="O21" s="211">
        <v>1981.9461112987667</v>
      </c>
      <c r="P21" s="212">
        <v>29469.8</v>
      </c>
    </row>
    <row r="22" spans="2:20" ht="15" customHeight="1" x14ac:dyDescent="0.15">
      <c r="B22" s="172"/>
      <c r="C22" s="148">
        <v>5</v>
      </c>
      <c r="D22" s="178"/>
      <c r="E22" s="173">
        <v>2186.1</v>
      </c>
      <c r="F22" s="173">
        <v>2415</v>
      </c>
      <c r="G22" s="173">
        <v>2323.0808728810848</v>
      </c>
      <c r="H22" s="178">
        <v>74448.2</v>
      </c>
      <c r="I22" s="211">
        <v>1102.5</v>
      </c>
      <c r="J22" s="211">
        <v>1312.5</v>
      </c>
      <c r="K22" s="211">
        <v>1231.0641003608866</v>
      </c>
      <c r="L22" s="211">
        <v>53462.399999999994</v>
      </c>
      <c r="M22" s="211">
        <v>1837.5</v>
      </c>
      <c r="N22" s="212">
        <v>2161.7400000000002</v>
      </c>
      <c r="O22" s="211">
        <v>1997.869175131076</v>
      </c>
      <c r="P22" s="212">
        <v>31128.799999999999</v>
      </c>
    </row>
    <row r="23" spans="2:20" ht="15" customHeight="1" x14ac:dyDescent="0.15">
      <c r="B23" s="172"/>
      <c r="C23" s="148">
        <v>6</v>
      </c>
      <c r="D23" s="178"/>
      <c r="E23" s="173">
        <v>2100</v>
      </c>
      <c r="F23" s="173">
        <v>2436</v>
      </c>
      <c r="G23" s="173">
        <v>2285.8599262289099</v>
      </c>
      <c r="H23" s="178">
        <v>73472.600000000006</v>
      </c>
      <c r="I23" s="211">
        <v>1050</v>
      </c>
      <c r="J23" s="211">
        <v>1333.5</v>
      </c>
      <c r="K23" s="211">
        <v>1222.478144573779</v>
      </c>
      <c r="L23" s="212">
        <v>35383</v>
      </c>
      <c r="M23" s="211">
        <v>1837.5</v>
      </c>
      <c r="N23" s="211">
        <v>2152.5</v>
      </c>
      <c r="O23" s="211">
        <v>1998.9497178126544</v>
      </c>
      <c r="P23" s="212">
        <v>18936</v>
      </c>
    </row>
    <row r="24" spans="2:20" ht="15" customHeight="1" x14ac:dyDescent="0.15">
      <c r="B24" s="172"/>
      <c r="C24" s="148">
        <v>7</v>
      </c>
      <c r="D24" s="178"/>
      <c r="E24" s="173">
        <v>2047.5</v>
      </c>
      <c r="F24" s="173">
        <v>2417.1</v>
      </c>
      <c r="G24" s="173">
        <v>2236.8905462342937</v>
      </c>
      <c r="H24" s="178">
        <v>62260.899999999994</v>
      </c>
      <c r="I24" s="211">
        <v>1034.355</v>
      </c>
      <c r="J24" s="211">
        <v>1344</v>
      </c>
      <c r="K24" s="211">
        <v>1211.8994647229656</v>
      </c>
      <c r="L24" s="212">
        <v>42324</v>
      </c>
      <c r="M24" s="211">
        <v>1575</v>
      </c>
      <c r="N24" s="211">
        <v>2205</v>
      </c>
      <c r="O24" s="211">
        <v>1930.3724202939657</v>
      </c>
      <c r="P24" s="212">
        <v>14057.3</v>
      </c>
    </row>
    <row r="25" spans="2:20" ht="15" customHeight="1" x14ac:dyDescent="0.15">
      <c r="B25" s="172"/>
      <c r="C25" s="148">
        <v>8</v>
      </c>
      <c r="D25" s="178"/>
      <c r="E25" s="173">
        <v>1680</v>
      </c>
      <c r="F25" s="173">
        <v>2415</v>
      </c>
      <c r="G25" s="173">
        <v>2142.5299550281466</v>
      </c>
      <c r="H25" s="178">
        <v>97226</v>
      </c>
      <c r="I25" s="211">
        <v>997.5</v>
      </c>
      <c r="J25" s="211">
        <v>1449</v>
      </c>
      <c r="K25" s="211">
        <v>1208.789323086985</v>
      </c>
      <c r="L25" s="212">
        <v>41109.399999999994</v>
      </c>
      <c r="M25" s="211">
        <v>1393.3500000000001</v>
      </c>
      <c r="N25" s="211">
        <v>2205</v>
      </c>
      <c r="O25" s="211">
        <v>1908.6414432815029</v>
      </c>
      <c r="P25" s="212">
        <v>18674.8</v>
      </c>
    </row>
    <row r="26" spans="2:20" ht="15" customHeight="1" x14ac:dyDescent="0.15">
      <c r="B26" s="172"/>
      <c r="C26" s="148">
        <v>9</v>
      </c>
      <c r="D26" s="178"/>
      <c r="E26" s="173">
        <v>1785</v>
      </c>
      <c r="F26" s="173">
        <v>2415</v>
      </c>
      <c r="G26" s="173">
        <v>2168.5872877358497</v>
      </c>
      <c r="H26" s="173">
        <v>80953.600000000006</v>
      </c>
      <c r="I26" s="211">
        <v>1029</v>
      </c>
      <c r="J26" s="211">
        <v>1300.635</v>
      </c>
      <c r="K26" s="211">
        <v>1231.1224864989083</v>
      </c>
      <c r="L26" s="211">
        <v>34932.800000000003</v>
      </c>
      <c r="M26" s="211">
        <v>1627.5</v>
      </c>
      <c r="N26" s="211">
        <v>2205</v>
      </c>
      <c r="O26" s="211">
        <v>1911.6671863478352</v>
      </c>
      <c r="P26" s="212">
        <v>20445.199999999997</v>
      </c>
    </row>
    <row r="27" spans="2:20" ht="15" customHeight="1" x14ac:dyDescent="0.15">
      <c r="B27" s="172"/>
      <c r="C27" s="148">
        <v>10</v>
      </c>
      <c r="D27" s="178"/>
      <c r="E27" s="173">
        <v>1995</v>
      </c>
      <c r="F27" s="173">
        <v>2520</v>
      </c>
      <c r="G27" s="173">
        <v>2302.4664608046965</v>
      </c>
      <c r="H27" s="173">
        <v>70728</v>
      </c>
      <c r="I27" s="211">
        <v>1118.25</v>
      </c>
      <c r="J27" s="211">
        <v>1277.8500000000001</v>
      </c>
      <c r="K27" s="211">
        <v>1204.5184691546078</v>
      </c>
      <c r="L27" s="211">
        <v>31605</v>
      </c>
      <c r="M27" s="211">
        <v>1575</v>
      </c>
      <c r="N27" s="211">
        <v>2205</v>
      </c>
      <c r="O27" s="211">
        <v>1902.5517212626564</v>
      </c>
      <c r="P27" s="212">
        <v>18882.099999999999</v>
      </c>
    </row>
    <row r="28" spans="2:20" ht="15" customHeight="1" x14ac:dyDescent="0.15">
      <c r="B28" s="172"/>
      <c r="C28" s="148">
        <v>11</v>
      </c>
      <c r="D28" s="178"/>
      <c r="E28" s="173">
        <v>2100</v>
      </c>
      <c r="F28" s="173">
        <v>2520</v>
      </c>
      <c r="G28" s="173">
        <v>2367.8001403601347</v>
      </c>
      <c r="H28" s="173">
        <v>131866.99999999997</v>
      </c>
      <c r="I28" s="211">
        <v>892.5</v>
      </c>
      <c r="J28" s="211">
        <v>1365</v>
      </c>
      <c r="K28" s="211">
        <v>1195.9950304760862</v>
      </c>
      <c r="L28" s="211">
        <v>43929.1</v>
      </c>
      <c r="M28" s="211">
        <v>1680</v>
      </c>
      <c r="N28" s="211">
        <v>2047.5</v>
      </c>
      <c r="O28" s="211">
        <v>1895.3418503508951</v>
      </c>
      <c r="P28" s="212">
        <v>24838.1</v>
      </c>
    </row>
    <row r="29" spans="2:20" ht="15" customHeight="1" x14ac:dyDescent="0.15">
      <c r="B29" s="651"/>
      <c r="C29" s="435">
        <v>12</v>
      </c>
      <c r="D29" s="178"/>
      <c r="E29" s="173">
        <v>2205</v>
      </c>
      <c r="F29" s="173">
        <v>2625</v>
      </c>
      <c r="G29" s="173">
        <v>2459.4610537183157</v>
      </c>
      <c r="H29" s="173">
        <v>146720.29999999999</v>
      </c>
      <c r="I29" s="211">
        <v>1050</v>
      </c>
      <c r="J29" s="211">
        <v>1365</v>
      </c>
      <c r="K29" s="211">
        <v>1220.9516648124604</v>
      </c>
      <c r="L29" s="211">
        <v>40753.799999999996</v>
      </c>
      <c r="M29" s="211">
        <v>1680</v>
      </c>
      <c r="N29" s="211">
        <v>2143.0500000000002</v>
      </c>
      <c r="O29" s="211">
        <v>1896.6354384730409</v>
      </c>
      <c r="P29" s="212">
        <v>30811.9</v>
      </c>
    </row>
    <row r="30" spans="2:20" ht="15" customHeight="1" x14ac:dyDescent="0.15">
      <c r="B30" s="172" t="s">
        <v>102</v>
      </c>
      <c r="C30" s="148">
        <v>1</v>
      </c>
      <c r="D30" s="178" t="s">
        <v>121</v>
      </c>
      <c r="E30" s="173">
        <v>1785</v>
      </c>
      <c r="F30" s="173">
        <v>2625</v>
      </c>
      <c r="G30" s="173">
        <v>2379.2945223757888</v>
      </c>
      <c r="H30" s="173">
        <v>89090.7</v>
      </c>
      <c r="I30" s="211">
        <v>1050</v>
      </c>
      <c r="J30" s="211">
        <v>1263.78</v>
      </c>
      <c r="K30" s="211">
        <v>1179.9739496795632</v>
      </c>
      <c r="L30" s="211">
        <v>38427</v>
      </c>
      <c r="M30" s="211">
        <v>1709.4</v>
      </c>
      <c r="N30" s="211">
        <v>2100</v>
      </c>
      <c r="O30" s="211">
        <v>1849.6153378143472</v>
      </c>
      <c r="P30" s="212">
        <v>22949.5</v>
      </c>
    </row>
    <row r="31" spans="2:20" ht="14.25" customHeight="1" x14ac:dyDescent="0.15">
      <c r="B31" s="651"/>
      <c r="C31" s="435">
        <v>2</v>
      </c>
      <c r="D31" s="178"/>
      <c r="E31" s="173">
        <v>1785</v>
      </c>
      <c r="F31" s="173">
        <v>2625</v>
      </c>
      <c r="G31" s="178">
        <v>2298.7828551887978</v>
      </c>
      <c r="H31" s="173">
        <v>104853.2</v>
      </c>
      <c r="I31" s="211">
        <v>882</v>
      </c>
      <c r="J31" s="211">
        <v>1260</v>
      </c>
      <c r="K31" s="211">
        <v>1129.7806633291616</v>
      </c>
      <c r="L31" s="211">
        <v>38607.5</v>
      </c>
      <c r="M31" s="211">
        <v>1575</v>
      </c>
      <c r="N31" s="211">
        <v>1942.5</v>
      </c>
      <c r="O31" s="211">
        <v>1797.7073946599917</v>
      </c>
      <c r="P31" s="212">
        <v>19687.8</v>
      </c>
      <c r="Q31" s="172"/>
      <c r="R31" s="148"/>
      <c r="S31" s="148"/>
      <c r="T31" s="148"/>
    </row>
    <row r="32" spans="2:20" ht="14.25" customHeight="1" x14ac:dyDescent="0.15">
      <c r="B32" s="651"/>
      <c r="C32" s="435">
        <v>3</v>
      </c>
      <c r="D32" s="178"/>
      <c r="E32" s="173">
        <v>1680</v>
      </c>
      <c r="F32" s="173">
        <v>2520</v>
      </c>
      <c r="G32" s="173">
        <v>2241.0034875496917</v>
      </c>
      <c r="H32" s="173">
        <v>85947.3</v>
      </c>
      <c r="I32" s="211">
        <v>882</v>
      </c>
      <c r="J32" s="211">
        <v>1260</v>
      </c>
      <c r="K32" s="211">
        <v>1143.3343511450382</v>
      </c>
      <c r="L32" s="211">
        <v>38638.6</v>
      </c>
      <c r="M32" s="211">
        <v>1522.5</v>
      </c>
      <c r="N32" s="211">
        <v>1942.5</v>
      </c>
      <c r="O32" s="211">
        <v>1797.3252662037037</v>
      </c>
      <c r="P32" s="212">
        <v>26952.2</v>
      </c>
      <c r="Q32" s="148"/>
      <c r="R32" s="148"/>
      <c r="S32" s="148"/>
      <c r="T32" s="148"/>
    </row>
    <row r="33" spans="2:20" ht="14.25" customHeight="1" x14ac:dyDescent="0.15">
      <c r="B33" s="651"/>
      <c r="C33" s="435">
        <v>4</v>
      </c>
      <c r="D33" s="178"/>
      <c r="E33" s="173">
        <v>1680</v>
      </c>
      <c r="F33" s="173">
        <v>2520</v>
      </c>
      <c r="G33" s="173">
        <v>2266.5333592936431</v>
      </c>
      <c r="H33" s="173">
        <v>102372.9</v>
      </c>
      <c r="I33" s="211">
        <v>1050</v>
      </c>
      <c r="J33" s="211">
        <v>1223.04</v>
      </c>
      <c r="K33" s="211">
        <v>1107.8473945409428</v>
      </c>
      <c r="L33" s="211">
        <v>58681.9</v>
      </c>
      <c r="M33" s="211">
        <v>1470</v>
      </c>
      <c r="N33" s="211">
        <v>1942.5</v>
      </c>
      <c r="O33" s="211">
        <v>1766.5174548345717</v>
      </c>
      <c r="P33" s="212">
        <v>33830.9</v>
      </c>
      <c r="Q33" s="148"/>
      <c r="R33" s="148"/>
      <c r="S33" s="148"/>
      <c r="T33" s="148"/>
    </row>
    <row r="34" spans="2:20" ht="14.25" customHeight="1" x14ac:dyDescent="0.15">
      <c r="B34" s="651"/>
      <c r="C34" s="435">
        <v>5</v>
      </c>
      <c r="D34" s="178"/>
      <c r="E34" s="173">
        <v>1680</v>
      </c>
      <c r="F34" s="173">
        <v>2520</v>
      </c>
      <c r="G34" s="173">
        <v>2284.803636513846</v>
      </c>
      <c r="H34" s="173">
        <v>139000.70000000001</v>
      </c>
      <c r="I34" s="211">
        <v>945</v>
      </c>
      <c r="J34" s="212">
        <v>1207.5</v>
      </c>
      <c r="K34" s="211">
        <v>1064.9343441888257</v>
      </c>
      <c r="L34" s="211">
        <v>62811.400000000009</v>
      </c>
      <c r="M34" s="211">
        <v>1470</v>
      </c>
      <c r="N34" s="211">
        <v>1995</v>
      </c>
      <c r="O34" s="211">
        <v>1799.8983577146009</v>
      </c>
      <c r="P34" s="212">
        <v>27843</v>
      </c>
      <c r="Q34" s="148"/>
      <c r="R34" s="148"/>
      <c r="S34" s="148"/>
      <c r="T34" s="148"/>
    </row>
    <row r="35" spans="2:20" ht="12.75" customHeight="1" x14ac:dyDescent="0.15">
      <c r="B35" s="652"/>
      <c r="C35" s="422">
        <v>6</v>
      </c>
      <c r="D35" s="179"/>
      <c r="E35" s="145">
        <v>2100</v>
      </c>
      <c r="F35" s="145">
        <v>2520</v>
      </c>
      <c r="G35" s="145">
        <v>2326.4219203724597</v>
      </c>
      <c r="H35" s="145">
        <v>84336.200000000012</v>
      </c>
      <c r="I35" s="177">
        <v>892.5</v>
      </c>
      <c r="J35" s="177">
        <v>1260</v>
      </c>
      <c r="K35" s="177">
        <v>1128.0414939526433</v>
      </c>
      <c r="L35" s="177">
        <v>56527.5</v>
      </c>
      <c r="M35" s="177">
        <v>1732.5</v>
      </c>
      <c r="N35" s="177">
        <v>1995</v>
      </c>
      <c r="O35" s="177">
        <v>1890.2486196644725</v>
      </c>
      <c r="P35" s="164">
        <v>22508.9</v>
      </c>
      <c r="Q35" s="148"/>
      <c r="R35" s="148"/>
      <c r="S35" s="148"/>
      <c r="T35" s="148"/>
    </row>
    <row r="36" spans="2:20" ht="12.75" customHeight="1" x14ac:dyDescent="0.15">
      <c r="B36" s="286" t="s">
        <v>108</v>
      </c>
      <c r="C36" s="287" t="s">
        <v>113</v>
      </c>
    </row>
    <row r="37" spans="2:20" ht="12.75" customHeight="1" x14ac:dyDescent="0.15">
      <c r="B37" s="288" t="s">
        <v>111</v>
      </c>
      <c r="C37" s="149" t="s">
        <v>473</v>
      </c>
    </row>
    <row r="38" spans="2:20" x14ac:dyDescent="0.15">
      <c r="B38" s="28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20" x14ac:dyDescent="0.15">
      <c r="E39" s="148"/>
      <c r="F39" s="148"/>
      <c r="G39" s="148"/>
      <c r="H39" s="148"/>
      <c r="I39" s="189"/>
      <c r="J39" s="189"/>
      <c r="K39" s="189"/>
      <c r="L39" s="189"/>
      <c r="M39" s="189"/>
      <c r="N39" s="189"/>
      <c r="O39" s="189"/>
      <c r="P39" s="189"/>
    </row>
  </sheetData>
  <mergeCells count="6">
    <mergeCell ref="E5:H5"/>
    <mergeCell ref="I5:L5"/>
    <mergeCell ref="M5:P5"/>
    <mergeCell ref="E6:H6"/>
    <mergeCell ref="I6:L6"/>
    <mergeCell ref="M6:P6"/>
  </mergeCells>
  <phoneticPr fontId="6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9"/>
  <sheetViews>
    <sheetView zoomScale="75" workbookViewId="0"/>
  </sheetViews>
  <sheetFormatPr defaultColWidth="7.5" defaultRowHeight="12" x14ac:dyDescent="0.15"/>
  <cols>
    <col min="1" max="1" width="0.5" style="149" customWidth="1"/>
    <col min="2" max="2" width="3.75" style="149" customWidth="1"/>
    <col min="3" max="3" width="7.875" style="149" customWidth="1"/>
    <col min="4" max="4" width="2.25" style="149" customWidth="1"/>
    <col min="5" max="5" width="6.625" style="149" customWidth="1"/>
    <col min="6" max="7" width="7.625" style="149" customWidth="1"/>
    <col min="8" max="8" width="9.125" style="149" customWidth="1"/>
    <col min="9" max="9" width="6.75" style="149" customWidth="1"/>
    <col min="10" max="11" width="7.625" style="149" customWidth="1"/>
    <col min="12" max="12" width="9.125" style="149" customWidth="1"/>
    <col min="13" max="13" width="6.25" style="149" customWidth="1"/>
    <col min="14" max="15" width="7.625" style="149" customWidth="1"/>
    <col min="16" max="16" width="9.125" style="149" customWidth="1"/>
    <col min="17" max="17" width="6.625" style="149" customWidth="1"/>
    <col min="18" max="19" width="7.5" style="149"/>
    <col min="20" max="20" width="9.375" style="149" customWidth="1"/>
    <col min="21" max="21" width="7.5" style="149"/>
    <col min="22" max="22" width="10.375" style="149" customWidth="1"/>
    <col min="23" max="16384" width="7.5" style="149"/>
  </cols>
  <sheetData>
    <row r="1" spans="2:37" x14ac:dyDescent="0.15">
      <c r="B1" s="149" t="s">
        <v>214</v>
      </c>
    </row>
    <row r="2" spans="2:37" x14ac:dyDescent="0.15">
      <c r="B2" s="149" t="s">
        <v>215</v>
      </c>
    </row>
    <row r="3" spans="2:37" x14ac:dyDescent="0.15">
      <c r="T3" s="150" t="s">
        <v>171</v>
      </c>
      <c r="V3" s="148"/>
      <c r="W3" s="148"/>
      <c r="X3" s="148"/>
      <c r="Y3" s="148"/>
      <c r="Z3" s="148"/>
    </row>
    <row r="4" spans="2:37" ht="6" customHeight="1" x14ac:dyDescent="0.15">
      <c r="V4" s="148"/>
      <c r="W4" s="148"/>
      <c r="X4" s="148"/>
      <c r="Y4" s="148"/>
      <c r="Z4" s="148"/>
    </row>
    <row r="5" spans="2:37" ht="12.75" customHeight="1" x14ac:dyDescent="0.15">
      <c r="B5" s="151"/>
      <c r="C5" s="727" t="s">
        <v>88</v>
      </c>
      <c r="D5" s="729"/>
      <c r="E5" s="740" t="s">
        <v>216</v>
      </c>
      <c r="F5" s="741"/>
      <c r="G5" s="741"/>
      <c r="H5" s="742"/>
      <c r="I5" s="740" t="s">
        <v>217</v>
      </c>
      <c r="J5" s="741"/>
      <c r="K5" s="741"/>
      <c r="L5" s="742"/>
      <c r="M5" s="740" t="s">
        <v>218</v>
      </c>
      <c r="N5" s="741"/>
      <c r="O5" s="741"/>
      <c r="P5" s="742"/>
      <c r="Q5" s="743" t="s">
        <v>219</v>
      </c>
      <c r="R5" s="744"/>
      <c r="S5" s="744"/>
      <c r="T5" s="745"/>
      <c r="V5" s="653"/>
      <c r="W5" s="170"/>
      <c r="X5" s="170"/>
      <c r="Y5" s="170"/>
      <c r="Z5" s="170"/>
    </row>
    <row r="6" spans="2:37" ht="13.5" x14ac:dyDescent="0.15">
      <c r="B6" s="165" t="s">
        <v>220</v>
      </c>
      <c r="C6" s="166"/>
      <c r="D6" s="166"/>
      <c r="E6" s="152" t="s">
        <v>221</v>
      </c>
      <c r="F6" s="274" t="s">
        <v>222</v>
      </c>
      <c r="G6" s="315" t="s">
        <v>178</v>
      </c>
      <c r="H6" s="274" t="s">
        <v>179</v>
      </c>
      <c r="I6" s="152" t="s">
        <v>221</v>
      </c>
      <c r="J6" s="274" t="s">
        <v>222</v>
      </c>
      <c r="K6" s="315" t="s">
        <v>178</v>
      </c>
      <c r="L6" s="274" t="s">
        <v>179</v>
      </c>
      <c r="M6" s="152" t="s">
        <v>221</v>
      </c>
      <c r="N6" s="274" t="s">
        <v>222</v>
      </c>
      <c r="O6" s="315" t="s">
        <v>178</v>
      </c>
      <c r="P6" s="274" t="s">
        <v>223</v>
      </c>
      <c r="Q6" s="152" t="s">
        <v>224</v>
      </c>
      <c r="R6" s="274" t="s">
        <v>225</v>
      </c>
      <c r="S6" s="154" t="s">
        <v>178</v>
      </c>
      <c r="T6" s="274" t="s">
        <v>179</v>
      </c>
      <c r="V6" s="653"/>
      <c r="W6" s="170"/>
      <c r="X6" s="170"/>
      <c r="Y6" s="170"/>
      <c r="Z6" s="170"/>
    </row>
    <row r="7" spans="2:37" ht="13.5" x14ac:dyDescent="0.15">
      <c r="B7" s="172" t="s">
        <v>474</v>
      </c>
      <c r="C7" s="148">
        <v>21</v>
      </c>
      <c r="D7" s="149" t="s">
        <v>433</v>
      </c>
      <c r="E7" s="172">
        <v>662</v>
      </c>
      <c r="F7" s="173">
        <v>1208</v>
      </c>
      <c r="G7" s="148">
        <v>813</v>
      </c>
      <c r="H7" s="173">
        <v>1332981</v>
      </c>
      <c r="I7" s="172">
        <v>347</v>
      </c>
      <c r="J7" s="173">
        <v>578</v>
      </c>
      <c r="K7" s="148">
        <v>446</v>
      </c>
      <c r="L7" s="173">
        <v>3417468</v>
      </c>
      <c r="M7" s="172">
        <v>714</v>
      </c>
      <c r="N7" s="173">
        <v>1155</v>
      </c>
      <c r="O7" s="148">
        <v>843</v>
      </c>
      <c r="P7" s="173">
        <v>2599751</v>
      </c>
      <c r="Q7" s="172">
        <v>643</v>
      </c>
      <c r="R7" s="173">
        <v>1029</v>
      </c>
      <c r="S7" s="148">
        <v>769</v>
      </c>
      <c r="T7" s="173">
        <v>3039830</v>
      </c>
      <c r="U7" s="148"/>
      <c r="V7" s="653"/>
      <c r="W7" s="170"/>
      <c r="X7" s="170"/>
      <c r="Y7" s="170"/>
      <c r="Z7" s="170"/>
    </row>
    <row r="8" spans="2:37" ht="13.5" x14ac:dyDescent="0.15">
      <c r="B8" s="172"/>
      <c r="C8" s="148">
        <v>22</v>
      </c>
      <c r="D8" s="148"/>
      <c r="E8" s="172">
        <v>683</v>
      </c>
      <c r="F8" s="173">
        <v>1250</v>
      </c>
      <c r="G8" s="148">
        <v>876</v>
      </c>
      <c r="H8" s="173">
        <v>1183643</v>
      </c>
      <c r="I8" s="172">
        <v>368</v>
      </c>
      <c r="J8" s="173">
        <v>620</v>
      </c>
      <c r="K8" s="148">
        <v>480</v>
      </c>
      <c r="L8" s="173">
        <v>2806188</v>
      </c>
      <c r="M8" s="172">
        <v>714</v>
      </c>
      <c r="N8" s="173">
        <v>1229</v>
      </c>
      <c r="O8" s="148">
        <v>907</v>
      </c>
      <c r="P8" s="173">
        <v>2398794</v>
      </c>
      <c r="Q8" s="172">
        <v>683</v>
      </c>
      <c r="R8" s="173">
        <v>1103</v>
      </c>
      <c r="S8" s="148">
        <v>853</v>
      </c>
      <c r="T8" s="173">
        <v>2728545</v>
      </c>
      <c r="U8" s="148"/>
      <c r="V8" s="148"/>
      <c r="W8" s="170"/>
      <c r="X8" s="170"/>
      <c r="Y8" s="170"/>
      <c r="Z8" s="170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</row>
    <row r="9" spans="2:37" ht="13.5" x14ac:dyDescent="0.15">
      <c r="B9" s="165"/>
      <c r="C9" s="166">
        <v>23</v>
      </c>
      <c r="D9" s="179"/>
      <c r="E9" s="180">
        <v>682.5</v>
      </c>
      <c r="F9" s="180">
        <v>1155</v>
      </c>
      <c r="G9" s="180">
        <v>906.77305383382668</v>
      </c>
      <c r="H9" s="180">
        <v>1307177.1999999981</v>
      </c>
      <c r="I9" s="180">
        <v>409.5</v>
      </c>
      <c r="J9" s="180">
        <v>682.5</v>
      </c>
      <c r="K9" s="180">
        <v>532.82239764725773</v>
      </c>
      <c r="L9" s="180">
        <v>3287677.9</v>
      </c>
      <c r="M9" s="180">
        <v>682.5</v>
      </c>
      <c r="N9" s="180">
        <v>1155</v>
      </c>
      <c r="O9" s="180">
        <v>932.00178334177008</v>
      </c>
      <c r="P9" s="180">
        <v>2566389.3000000007</v>
      </c>
      <c r="Q9" s="180">
        <v>630</v>
      </c>
      <c r="R9" s="180">
        <v>1102.5</v>
      </c>
      <c r="S9" s="180">
        <v>879.27490350085486</v>
      </c>
      <c r="T9" s="181">
        <v>3086134.5000000009</v>
      </c>
      <c r="U9" s="148"/>
      <c r="V9" s="148"/>
      <c r="W9" s="170"/>
      <c r="X9" s="170"/>
      <c r="Y9" s="170"/>
      <c r="Z9" s="170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</row>
    <row r="10" spans="2:37" ht="13.5" x14ac:dyDescent="0.15">
      <c r="B10" s="172" t="s">
        <v>100</v>
      </c>
      <c r="C10" s="148">
        <v>10</v>
      </c>
      <c r="D10" s="178" t="s">
        <v>101</v>
      </c>
      <c r="E10" s="173">
        <v>682.5</v>
      </c>
      <c r="F10" s="173">
        <v>945</v>
      </c>
      <c r="G10" s="173">
        <v>817.1354500824707</v>
      </c>
      <c r="H10" s="173">
        <v>114490.50000000001</v>
      </c>
      <c r="I10" s="173">
        <v>420</v>
      </c>
      <c r="J10" s="173">
        <v>598.5</v>
      </c>
      <c r="K10" s="173">
        <v>513.89835185514983</v>
      </c>
      <c r="L10" s="173">
        <v>295299.60000000003</v>
      </c>
      <c r="M10" s="173">
        <v>714</v>
      </c>
      <c r="N10" s="173">
        <v>997.5</v>
      </c>
      <c r="O10" s="173">
        <v>858.23479096875087</v>
      </c>
      <c r="P10" s="173">
        <v>225048.7</v>
      </c>
      <c r="Q10" s="173">
        <v>630</v>
      </c>
      <c r="R10" s="173">
        <v>924</v>
      </c>
      <c r="S10" s="173">
        <v>789.59000711090516</v>
      </c>
      <c r="T10" s="178">
        <v>270856.69999999995</v>
      </c>
      <c r="U10" s="148"/>
      <c r="V10" s="654"/>
      <c r="W10" s="170"/>
      <c r="X10" s="170"/>
      <c r="Y10" s="170"/>
      <c r="Z10" s="170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</row>
    <row r="11" spans="2:37" x14ac:dyDescent="0.15">
      <c r="B11" s="172"/>
      <c r="C11" s="148">
        <v>11</v>
      </c>
      <c r="D11" s="178"/>
      <c r="E11" s="173">
        <v>682.5</v>
      </c>
      <c r="F11" s="173">
        <v>945</v>
      </c>
      <c r="G11" s="173">
        <v>808.2399897931665</v>
      </c>
      <c r="H11" s="173">
        <v>123501.19999999998</v>
      </c>
      <c r="I11" s="173">
        <v>420</v>
      </c>
      <c r="J11" s="173">
        <v>598.5</v>
      </c>
      <c r="K11" s="173">
        <v>495.61875871659163</v>
      </c>
      <c r="L11" s="173">
        <v>305643.10000000003</v>
      </c>
      <c r="M11" s="173">
        <v>682.5</v>
      </c>
      <c r="N11" s="173">
        <v>997.5</v>
      </c>
      <c r="O11" s="173">
        <v>844.51806549673915</v>
      </c>
      <c r="P11" s="173">
        <v>230315.79999999996</v>
      </c>
      <c r="Q11" s="173">
        <v>630</v>
      </c>
      <c r="R11" s="173">
        <v>945</v>
      </c>
      <c r="S11" s="173">
        <v>773.13651491502242</v>
      </c>
      <c r="T11" s="178">
        <v>281178.59999999998</v>
      </c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</row>
    <row r="12" spans="2:37" x14ac:dyDescent="0.15">
      <c r="B12" s="172"/>
      <c r="C12" s="148">
        <v>12</v>
      </c>
      <c r="D12" s="178"/>
      <c r="E12" s="173">
        <v>756</v>
      </c>
      <c r="F12" s="173">
        <v>1155</v>
      </c>
      <c r="G12" s="173">
        <v>935.27113314579299</v>
      </c>
      <c r="H12" s="173">
        <v>140505.19999999998</v>
      </c>
      <c r="I12" s="173">
        <v>451.5</v>
      </c>
      <c r="J12" s="173">
        <v>609</v>
      </c>
      <c r="K12" s="173">
        <v>504.17006626125038</v>
      </c>
      <c r="L12" s="173">
        <v>319485.39999999997</v>
      </c>
      <c r="M12" s="173">
        <v>787.5</v>
      </c>
      <c r="N12" s="173">
        <v>1130.115</v>
      </c>
      <c r="O12" s="173">
        <v>935.43336698382245</v>
      </c>
      <c r="P12" s="173">
        <v>249678.59999999998</v>
      </c>
      <c r="Q12" s="173">
        <v>703.5</v>
      </c>
      <c r="R12" s="173">
        <v>1102.5</v>
      </c>
      <c r="S12" s="173">
        <v>877.01909057787611</v>
      </c>
      <c r="T12" s="178">
        <v>323269.30000000005</v>
      </c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</row>
    <row r="13" spans="2:37" x14ac:dyDescent="0.15">
      <c r="B13" s="172" t="s">
        <v>102</v>
      </c>
      <c r="C13" s="148">
        <v>1</v>
      </c>
      <c r="D13" s="178" t="s">
        <v>101</v>
      </c>
      <c r="E13" s="173">
        <v>735</v>
      </c>
      <c r="F13" s="173">
        <v>1081.5</v>
      </c>
      <c r="G13" s="173">
        <v>917.77705152964609</v>
      </c>
      <c r="H13" s="173">
        <v>119644.5</v>
      </c>
      <c r="I13" s="173">
        <v>388.5</v>
      </c>
      <c r="J13" s="173">
        <v>567</v>
      </c>
      <c r="K13" s="173">
        <v>472.87050345189556</v>
      </c>
      <c r="L13" s="173">
        <v>282673.10000000003</v>
      </c>
      <c r="M13" s="173">
        <v>735</v>
      </c>
      <c r="N13" s="173">
        <v>1050</v>
      </c>
      <c r="O13" s="173">
        <v>904.2779297558244</v>
      </c>
      <c r="P13" s="173">
        <v>215240.59999999998</v>
      </c>
      <c r="Q13" s="173">
        <v>735</v>
      </c>
      <c r="R13" s="173">
        <v>1099.98</v>
      </c>
      <c r="S13" s="173">
        <v>920.69151424869779</v>
      </c>
      <c r="T13" s="178">
        <v>279068.79999999999</v>
      </c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  <row r="14" spans="2:37" x14ac:dyDescent="0.15">
      <c r="B14" s="172"/>
      <c r="C14" s="148">
        <v>2</v>
      </c>
      <c r="D14" s="178"/>
      <c r="E14" s="173">
        <v>735</v>
      </c>
      <c r="F14" s="173">
        <v>997.5</v>
      </c>
      <c r="G14" s="173">
        <v>851.75171952838457</v>
      </c>
      <c r="H14" s="173">
        <v>115391.2</v>
      </c>
      <c r="I14" s="173">
        <v>388.5</v>
      </c>
      <c r="J14" s="173">
        <v>535.5</v>
      </c>
      <c r="K14" s="173">
        <v>454.845787565742</v>
      </c>
      <c r="L14" s="173">
        <v>290371.40000000002</v>
      </c>
      <c r="M14" s="173">
        <v>735</v>
      </c>
      <c r="N14" s="173">
        <v>997.5</v>
      </c>
      <c r="O14" s="173">
        <v>859.52214701072148</v>
      </c>
      <c r="P14" s="173">
        <v>224360.5</v>
      </c>
      <c r="Q14" s="173">
        <v>735</v>
      </c>
      <c r="R14" s="173">
        <v>980.07</v>
      </c>
      <c r="S14" s="173">
        <v>839.26451268259632</v>
      </c>
      <c r="T14" s="178">
        <v>273213.7</v>
      </c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</row>
    <row r="15" spans="2:37" x14ac:dyDescent="0.15">
      <c r="B15" s="172"/>
      <c r="C15" s="148">
        <v>3</v>
      </c>
      <c r="D15" s="178"/>
      <c r="E15" s="173">
        <v>714</v>
      </c>
      <c r="F15" s="173">
        <v>990.04500000000007</v>
      </c>
      <c r="G15" s="173">
        <v>820.26469859912277</v>
      </c>
      <c r="H15" s="173">
        <v>111239.59999999999</v>
      </c>
      <c r="I15" s="173">
        <v>399</v>
      </c>
      <c r="J15" s="173">
        <v>525</v>
      </c>
      <c r="K15" s="173">
        <v>458.28785004751438</v>
      </c>
      <c r="L15" s="173">
        <v>251907.50000000003</v>
      </c>
      <c r="M15" s="173">
        <v>735</v>
      </c>
      <c r="N15" s="173">
        <v>997.5</v>
      </c>
      <c r="O15" s="173">
        <v>842.91654089254018</v>
      </c>
      <c r="P15" s="173">
        <v>222976.80000000005</v>
      </c>
      <c r="Q15" s="173">
        <v>714</v>
      </c>
      <c r="R15" s="173">
        <v>980.07</v>
      </c>
      <c r="S15" s="173">
        <v>820.87702902345666</v>
      </c>
      <c r="T15" s="178">
        <v>266653.2</v>
      </c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</row>
    <row r="16" spans="2:37" x14ac:dyDescent="0.15">
      <c r="B16" s="172"/>
      <c r="C16" s="148">
        <v>4</v>
      </c>
      <c r="D16" s="178"/>
      <c r="E16" s="173">
        <v>693</v>
      </c>
      <c r="F16" s="173">
        <v>976.5</v>
      </c>
      <c r="G16" s="173">
        <v>823.3492384243508</v>
      </c>
      <c r="H16" s="173">
        <v>138182.6</v>
      </c>
      <c r="I16" s="173">
        <v>393.75</v>
      </c>
      <c r="J16" s="173">
        <v>556.5</v>
      </c>
      <c r="K16" s="173">
        <v>466.54190252029645</v>
      </c>
      <c r="L16" s="173">
        <v>340962</v>
      </c>
      <c r="M16" s="173">
        <v>714</v>
      </c>
      <c r="N16" s="173">
        <v>1008</v>
      </c>
      <c r="O16" s="173">
        <v>843.90641515348125</v>
      </c>
      <c r="P16" s="173">
        <v>280554.7</v>
      </c>
      <c r="Q16" s="173">
        <v>672</v>
      </c>
      <c r="R16" s="173">
        <v>930.09</v>
      </c>
      <c r="S16" s="173">
        <v>799.18107683406322</v>
      </c>
      <c r="T16" s="178">
        <v>380703.5</v>
      </c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</row>
    <row r="17" spans="2:37" x14ac:dyDescent="0.15">
      <c r="B17" s="172"/>
      <c r="C17" s="148">
        <v>5</v>
      </c>
      <c r="D17" s="178"/>
      <c r="E17" s="173">
        <v>735</v>
      </c>
      <c r="F17" s="173">
        <v>997.5</v>
      </c>
      <c r="G17" s="173">
        <v>852.13165824302007</v>
      </c>
      <c r="H17" s="173">
        <v>131877.1</v>
      </c>
      <c r="I17" s="173">
        <v>430.5</v>
      </c>
      <c r="J17" s="173">
        <v>630</v>
      </c>
      <c r="K17" s="173">
        <v>493.14899767498719</v>
      </c>
      <c r="L17" s="173">
        <v>313797.60000000003</v>
      </c>
      <c r="M17" s="173">
        <v>756</v>
      </c>
      <c r="N17" s="173">
        <v>1050</v>
      </c>
      <c r="O17" s="173">
        <v>883.36564737872936</v>
      </c>
      <c r="P17" s="173">
        <v>248576.2</v>
      </c>
      <c r="Q17" s="173">
        <v>682.5</v>
      </c>
      <c r="R17" s="173">
        <v>913.5</v>
      </c>
      <c r="S17" s="173">
        <v>812.9259838549516</v>
      </c>
      <c r="T17" s="178">
        <v>326643.89999999997</v>
      </c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</row>
    <row r="18" spans="2:37" x14ac:dyDescent="0.15">
      <c r="B18" s="165"/>
      <c r="C18" s="166">
        <v>6</v>
      </c>
      <c r="D18" s="179"/>
      <c r="E18" s="145">
        <v>787.5</v>
      </c>
      <c r="F18" s="145">
        <v>1092</v>
      </c>
      <c r="G18" s="145">
        <v>952.38431869088834</v>
      </c>
      <c r="H18" s="145">
        <v>115896.70000000001</v>
      </c>
      <c r="I18" s="145">
        <v>462</v>
      </c>
      <c r="J18" s="145">
        <v>640.5</v>
      </c>
      <c r="K18" s="145">
        <v>562.99657557201465</v>
      </c>
      <c r="L18" s="145">
        <v>304018.2</v>
      </c>
      <c r="M18" s="145">
        <v>819</v>
      </c>
      <c r="N18" s="145">
        <v>1123.5</v>
      </c>
      <c r="O18" s="145">
        <v>998.01627936594798</v>
      </c>
      <c r="P18" s="145">
        <v>220221.1</v>
      </c>
      <c r="Q18" s="145">
        <v>766.5</v>
      </c>
      <c r="R18" s="145">
        <v>997.5</v>
      </c>
      <c r="S18" s="145">
        <v>870.86921105439035</v>
      </c>
      <c r="T18" s="179">
        <v>296911.2</v>
      </c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</row>
    <row r="19" spans="2:37" ht="11.1" customHeight="1" x14ac:dyDescent="0.15">
      <c r="B19" s="161"/>
      <c r="C19" s="295">
        <v>41061</v>
      </c>
      <c r="E19" s="638">
        <v>787.5</v>
      </c>
      <c r="F19" s="639">
        <v>966</v>
      </c>
      <c r="G19" s="640">
        <v>869.77837514934333</v>
      </c>
      <c r="H19" s="173">
        <v>3145.4</v>
      </c>
      <c r="I19" s="638">
        <v>462</v>
      </c>
      <c r="J19" s="639">
        <v>640.5</v>
      </c>
      <c r="K19" s="640">
        <v>518.30886035198171</v>
      </c>
      <c r="L19" s="173">
        <v>8819.2999999999993</v>
      </c>
      <c r="M19" s="638">
        <v>819</v>
      </c>
      <c r="N19" s="639">
        <v>1029</v>
      </c>
      <c r="O19" s="640">
        <v>906.31562208142986</v>
      </c>
      <c r="P19" s="173">
        <v>6161.3</v>
      </c>
      <c r="Q19" s="638">
        <v>766.5</v>
      </c>
      <c r="R19" s="639">
        <v>871.5</v>
      </c>
      <c r="S19" s="640">
        <v>820.6469389452667</v>
      </c>
      <c r="T19" s="173">
        <v>8011</v>
      </c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</row>
    <row r="20" spans="2:37" ht="11.1" customHeight="1" x14ac:dyDescent="0.15">
      <c r="B20" s="172"/>
      <c r="C20" s="295">
        <v>41064</v>
      </c>
      <c r="E20" s="172">
        <v>835.80000000000007</v>
      </c>
      <c r="F20" s="173">
        <v>1029</v>
      </c>
      <c r="G20" s="148">
        <v>905.35430760605493</v>
      </c>
      <c r="H20" s="173">
        <v>11505.6</v>
      </c>
      <c r="I20" s="172">
        <v>483</v>
      </c>
      <c r="J20" s="173">
        <v>640.5</v>
      </c>
      <c r="K20" s="148">
        <v>535.04897304829422</v>
      </c>
      <c r="L20" s="173">
        <v>30680.400000000001</v>
      </c>
      <c r="M20" s="172">
        <v>892.5</v>
      </c>
      <c r="N20" s="173">
        <v>1050</v>
      </c>
      <c r="O20" s="148">
        <v>949.4603380402807</v>
      </c>
      <c r="P20" s="173">
        <v>22916.2</v>
      </c>
      <c r="Q20" s="172">
        <v>787.5</v>
      </c>
      <c r="R20" s="173">
        <v>924</v>
      </c>
      <c r="S20" s="148">
        <v>846.06594449602744</v>
      </c>
      <c r="T20" s="173">
        <v>27605.200000000001</v>
      </c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</row>
    <row r="21" spans="2:37" ht="11.1" customHeight="1" x14ac:dyDescent="0.15">
      <c r="B21" s="172"/>
      <c r="C21" s="295">
        <v>41065</v>
      </c>
      <c r="E21" s="172">
        <v>840</v>
      </c>
      <c r="F21" s="173">
        <v>1050</v>
      </c>
      <c r="G21" s="148">
        <v>911.70230926811098</v>
      </c>
      <c r="H21" s="173">
        <v>6725.3</v>
      </c>
      <c r="I21" s="172">
        <v>504</v>
      </c>
      <c r="J21" s="173">
        <v>640.5</v>
      </c>
      <c r="K21" s="148">
        <v>543.17716005385284</v>
      </c>
      <c r="L21" s="173">
        <v>19364.2</v>
      </c>
      <c r="M21" s="172">
        <v>903</v>
      </c>
      <c r="N21" s="173">
        <v>1081.5</v>
      </c>
      <c r="O21" s="148">
        <v>967.35857104772094</v>
      </c>
      <c r="P21" s="173">
        <v>13468</v>
      </c>
      <c r="Q21" s="172">
        <v>787.5</v>
      </c>
      <c r="R21" s="173">
        <v>945</v>
      </c>
      <c r="S21" s="148">
        <v>846.53087278012993</v>
      </c>
      <c r="T21" s="173">
        <v>16989.400000000001</v>
      </c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</row>
    <row r="22" spans="2:37" ht="11.1" customHeight="1" x14ac:dyDescent="0.15">
      <c r="B22" s="172"/>
      <c r="C22" s="295">
        <v>41066</v>
      </c>
      <c r="E22" s="172">
        <v>892.5</v>
      </c>
      <c r="F22" s="173">
        <v>1050</v>
      </c>
      <c r="G22" s="148">
        <v>933.05743934522081</v>
      </c>
      <c r="H22" s="173">
        <v>5851</v>
      </c>
      <c r="I22" s="172">
        <v>525</v>
      </c>
      <c r="J22" s="173">
        <v>640.5</v>
      </c>
      <c r="K22" s="148">
        <v>558.45524583624228</v>
      </c>
      <c r="L22" s="173">
        <v>16117.6</v>
      </c>
      <c r="M22" s="172">
        <v>924</v>
      </c>
      <c r="N22" s="173">
        <v>1081.5</v>
      </c>
      <c r="O22" s="148">
        <v>987.20924615953106</v>
      </c>
      <c r="P22" s="173">
        <v>11438.3</v>
      </c>
      <c r="Q22" s="172">
        <v>819</v>
      </c>
      <c r="R22" s="173">
        <v>976.5</v>
      </c>
      <c r="S22" s="148">
        <v>864.72337755467925</v>
      </c>
      <c r="T22" s="173">
        <v>15053.7</v>
      </c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</row>
    <row r="23" spans="2:37" ht="11.1" customHeight="1" x14ac:dyDescent="0.15">
      <c r="B23" s="172"/>
      <c r="C23" s="295">
        <v>41067</v>
      </c>
      <c r="E23" s="172">
        <v>924</v>
      </c>
      <c r="F23" s="173">
        <v>1050</v>
      </c>
      <c r="G23" s="148">
        <v>955.38358640636272</v>
      </c>
      <c r="H23" s="173">
        <v>4779.6000000000004</v>
      </c>
      <c r="I23" s="172">
        <v>525</v>
      </c>
      <c r="J23" s="173">
        <v>640.5</v>
      </c>
      <c r="K23" s="148">
        <v>570.83164181785526</v>
      </c>
      <c r="L23" s="173">
        <v>12430.4</v>
      </c>
      <c r="M23" s="172">
        <v>945</v>
      </c>
      <c r="N23" s="173">
        <v>1102.5</v>
      </c>
      <c r="O23" s="148">
        <v>1008.6713010506357</v>
      </c>
      <c r="P23" s="173">
        <v>8890.2000000000007</v>
      </c>
      <c r="Q23" s="172">
        <v>829.5</v>
      </c>
      <c r="R23" s="173">
        <v>997.5</v>
      </c>
      <c r="S23" s="148">
        <v>881.1055499568098</v>
      </c>
      <c r="T23" s="173">
        <v>12541.8</v>
      </c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</row>
    <row r="24" spans="2:37" ht="11.1" customHeight="1" x14ac:dyDescent="0.15">
      <c r="B24" s="172"/>
      <c r="C24" s="295">
        <v>41068</v>
      </c>
      <c r="E24" s="172">
        <v>924</v>
      </c>
      <c r="F24" s="173">
        <v>1029</v>
      </c>
      <c r="G24" s="148">
        <v>969.75162966461971</v>
      </c>
      <c r="H24" s="173">
        <v>4130.1000000000004</v>
      </c>
      <c r="I24" s="172">
        <v>525</v>
      </c>
      <c r="J24" s="173">
        <v>630</v>
      </c>
      <c r="K24" s="148">
        <v>563.10480012618098</v>
      </c>
      <c r="L24" s="173">
        <v>11191.4</v>
      </c>
      <c r="M24" s="172">
        <v>945</v>
      </c>
      <c r="N24" s="173">
        <v>1102.5</v>
      </c>
      <c r="O24" s="148">
        <v>1002.0859168469118</v>
      </c>
      <c r="P24" s="173">
        <v>7079.6</v>
      </c>
      <c r="Q24" s="172">
        <v>829.5</v>
      </c>
      <c r="R24" s="173">
        <v>987</v>
      </c>
      <c r="S24" s="148">
        <v>894.4079312369654</v>
      </c>
      <c r="T24" s="173">
        <v>10702.7</v>
      </c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</row>
    <row r="25" spans="2:37" ht="11.1" customHeight="1" x14ac:dyDescent="0.15">
      <c r="B25" s="172"/>
      <c r="C25" s="295">
        <v>41071</v>
      </c>
      <c r="E25" s="172">
        <v>892.5</v>
      </c>
      <c r="F25" s="173">
        <v>1050</v>
      </c>
      <c r="G25" s="148">
        <v>959.14381420276948</v>
      </c>
      <c r="H25" s="173">
        <v>7744.3</v>
      </c>
      <c r="I25" s="172">
        <v>525</v>
      </c>
      <c r="J25" s="173">
        <v>630</v>
      </c>
      <c r="K25" s="148">
        <v>568.72928461142612</v>
      </c>
      <c r="L25" s="173">
        <v>25075.3</v>
      </c>
      <c r="M25" s="172">
        <v>924</v>
      </c>
      <c r="N25" s="173">
        <v>1123.5</v>
      </c>
      <c r="O25" s="148">
        <v>1003.0498865467458</v>
      </c>
      <c r="P25" s="173">
        <v>16064.7</v>
      </c>
      <c r="Q25" s="172">
        <v>819</v>
      </c>
      <c r="R25" s="173">
        <v>987</v>
      </c>
      <c r="S25" s="148">
        <v>887.09241199534108</v>
      </c>
      <c r="T25" s="173">
        <v>21984.7</v>
      </c>
      <c r="U25" s="148"/>
    </row>
    <row r="26" spans="2:37" ht="11.1" customHeight="1" x14ac:dyDescent="0.15">
      <c r="B26" s="172"/>
      <c r="C26" s="295">
        <v>41072</v>
      </c>
      <c r="E26" s="172">
        <v>871.5</v>
      </c>
      <c r="F26" s="173">
        <v>1039.5</v>
      </c>
      <c r="G26" s="148">
        <v>953.70205254772088</v>
      </c>
      <c r="H26" s="173">
        <v>6310.2</v>
      </c>
      <c r="I26" s="172">
        <v>504</v>
      </c>
      <c r="J26" s="173">
        <v>630</v>
      </c>
      <c r="K26" s="148">
        <v>562.23267692307684</v>
      </c>
      <c r="L26" s="173">
        <v>12738.4</v>
      </c>
      <c r="M26" s="172">
        <v>903</v>
      </c>
      <c r="N26" s="173">
        <v>1113</v>
      </c>
      <c r="O26" s="148">
        <v>1000.278188003789</v>
      </c>
      <c r="P26" s="173">
        <v>10853.9</v>
      </c>
      <c r="Q26" s="172">
        <v>819</v>
      </c>
      <c r="R26" s="173">
        <v>976.5</v>
      </c>
      <c r="S26" s="148">
        <v>876.26076010528072</v>
      </c>
      <c r="T26" s="173">
        <v>14341.3</v>
      </c>
      <c r="U26" s="148"/>
    </row>
    <row r="27" spans="2:37" ht="11.1" customHeight="1" x14ac:dyDescent="0.15">
      <c r="B27" s="172"/>
      <c r="C27" s="295">
        <v>41073</v>
      </c>
      <c r="E27" s="172">
        <v>892.5</v>
      </c>
      <c r="F27" s="173">
        <v>1050</v>
      </c>
      <c r="G27" s="148">
        <v>958.07844917513398</v>
      </c>
      <c r="H27" s="173">
        <v>5366.2</v>
      </c>
      <c r="I27" s="172">
        <v>525</v>
      </c>
      <c r="J27" s="173">
        <v>630</v>
      </c>
      <c r="K27" s="148">
        <v>566.38131862195632</v>
      </c>
      <c r="L27" s="173">
        <v>12970.6</v>
      </c>
      <c r="M27" s="172">
        <v>913.5</v>
      </c>
      <c r="N27" s="173">
        <v>1102.5</v>
      </c>
      <c r="O27" s="148">
        <v>1020.7514134019497</v>
      </c>
      <c r="P27" s="173">
        <v>10338.299999999999</v>
      </c>
      <c r="Q27" s="172">
        <v>819</v>
      </c>
      <c r="R27" s="173">
        <v>989.1</v>
      </c>
      <c r="S27" s="148">
        <v>883.19848875783305</v>
      </c>
      <c r="T27" s="173">
        <v>13334.1</v>
      </c>
      <c r="U27" s="148"/>
    </row>
    <row r="28" spans="2:37" ht="11.1" customHeight="1" x14ac:dyDescent="0.15">
      <c r="B28" s="172"/>
      <c r="C28" s="295">
        <v>41074</v>
      </c>
      <c r="E28" s="172">
        <v>892.5</v>
      </c>
      <c r="F28" s="173">
        <v>1050</v>
      </c>
      <c r="G28" s="148">
        <v>962.39425837320596</v>
      </c>
      <c r="H28" s="173">
        <v>3497</v>
      </c>
      <c r="I28" s="172">
        <v>525</v>
      </c>
      <c r="J28" s="173">
        <v>630</v>
      </c>
      <c r="K28" s="148">
        <v>574.20142123253436</v>
      </c>
      <c r="L28" s="173">
        <v>10303.299999999999</v>
      </c>
      <c r="M28" s="172">
        <v>924</v>
      </c>
      <c r="N28" s="173">
        <v>1071</v>
      </c>
      <c r="O28" s="148">
        <v>1009.0441020191291</v>
      </c>
      <c r="P28" s="173">
        <v>6666.6</v>
      </c>
      <c r="Q28" s="172">
        <v>808.5</v>
      </c>
      <c r="R28" s="173">
        <v>987</v>
      </c>
      <c r="S28" s="148">
        <v>883.8255804325504</v>
      </c>
      <c r="T28" s="173">
        <v>13058.7</v>
      </c>
      <c r="U28" s="148"/>
    </row>
    <row r="29" spans="2:37" ht="11.1" customHeight="1" x14ac:dyDescent="0.15">
      <c r="B29" s="172"/>
      <c r="C29" s="295">
        <v>41075</v>
      </c>
      <c r="E29" s="172">
        <v>903</v>
      </c>
      <c r="F29" s="173">
        <v>1071</v>
      </c>
      <c r="G29" s="148">
        <v>975.54907848415871</v>
      </c>
      <c r="H29" s="173">
        <v>3601</v>
      </c>
      <c r="I29" s="172">
        <v>525</v>
      </c>
      <c r="J29" s="173">
        <v>640.5</v>
      </c>
      <c r="K29" s="148">
        <v>586.0475115165749</v>
      </c>
      <c r="L29" s="173">
        <v>8886.1</v>
      </c>
      <c r="M29" s="172">
        <v>945</v>
      </c>
      <c r="N29" s="173">
        <v>1102.5</v>
      </c>
      <c r="O29" s="148">
        <v>1028.7159502953759</v>
      </c>
      <c r="P29" s="173">
        <v>7112.2</v>
      </c>
      <c r="Q29" s="172">
        <v>808.5</v>
      </c>
      <c r="R29" s="173">
        <v>997.5</v>
      </c>
      <c r="S29" s="148">
        <v>891.43395369950099</v>
      </c>
      <c r="T29" s="173">
        <v>9801.2000000000007</v>
      </c>
      <c r="U29" s="148"/>
    </row>
    <row r="30" spans="2:37" ht="11.1" customHeight="1" x14ac:dyDescent="0.15">
      <c r="B30" s="172"/>
      <c r="C30" s="295">
        <v>41078</v>
      </c>
      <c r="E30" s="172">
        <v>924</v>
      </c>
      <c r="F30" s="173">
        <v>1071</v>
      </c>
      <c r="G30" s="148">
        <v>981.67439724454721</v>
      </c>
      <c r="H30" s="173">
        <v>8065.6</v>
      </c>
      <c r="I30" s="172">
        <v>525</v>
      </c>
      <c r="J30" s="173">
        <v>630</v>
      </c>
      <c r="K30" s="148">
        <v>585.58589106715215</v>
      </c>
      <c r="L30" s="173">
        <v>19248.5</v>
      </c>
      <c r="M30" s="172">
        <v>945</v>
      </c>
      <c r="N30" s="173">
        <v>1102.5</v>
      </c>
      <c r="O30" s="148">
        <v>1020.0478344594039</v>
      </c>
      <c r="P30" s="173">
        <v>15459.6</v>
      </c>
      <c r="Q30" s="172">
        <v>808.5</v>
      </c>
      <c r="R30" s="173">
        <v>966</v>
      </c>
      <c r="S30" s="148">
        <v>880.01090493862409</v>
      </c>
      <c r="T30" s="173">
        <v>18232.8</v>
      </c>
      <c r="U30" s="148"/>
    </row>
    <row r="31" spans="2:37" ht="11.1" customHeight="1" x14ac:dyDescent="0.15">
      <c r="B31" s="172"/>
      <c r="C31" s="295">
        <v>41079</v>
      </c>
      <c r="E31" s="172">
        <v>934.5</v>
      </c>
      <c r="F31" s="173">
        <v>1081.5</v>
      </c>
      <c r="G31" s="148">
        <v>987.37639642873239</v>
      </c>
      <c r="H31" s="173">
        <v>5727.9</v>
      </c>
      <c r="I31" s="172">
        <v>525</v>
      </c>
      <c r="J31" s="173">
        <v>630</v>
      </c>
      <c r="K31" s="148">
        <v>587.09375664187019</v>
      </c>
      <c r="L31" s="173">
        <v>13159.2</v>
      </c>
      <c r="M31" s="172">
        <v>955.5</v>
      </c>
      <c r="N31" s="173">
        <v>1113</v>
      </c>
      <c r="O31" s="148">
        <v>1030.5406586021506</v>
      </c>
      <c r="P31" s="173">
        <v>9185</v>
      </c>
      <c r="Q31" s="172">
        <v>819</v>
      </c>
      <c r="R31" s="173">
        <v>976.5</v>
      </c>
      <c r="S31" s="148">
        <v>889.98883675168395</v>
      </c>
      <c r="T31" s="173">
        <v>14054.6</v>
      </c>
      <c r="U31" s="148"/>
    </row>
    <row r="32" spans="2:37" ht="11.1" customHeight="1" x14ac:dyDescent="0.15">
      <c r="B32" s="172"/>
      <c r="C32" s="295">
        <v>41080</v>
      </c>
      <c r="E32" s="172">
        <v>924</v>
      </c>
      <c r="F32" s="173">
        <v>1081.5</v>
      </c>
      <c r="G32" s="148">
        <v>982.92454580043773</v>
      </c>
      <c r="H32" s="173">
        <v>5439.2</v>
      </c>
      <c r="I32" s="172">
        <v>525</v>
      </c>
      <c r="J32" s="173">
        <v>630</v>
      </c>
      <c r="K32" s="148">
        <v>577.57991566888097</v>
      </c>
      <c r="L32" s="173">
        <v>13762.2</v>
      </c>
      <c r="M32" s="172">
        <v>945</v>
      </c>
      <c r="N32" s="173">
        <v>1102.5</v>
      </c>
      <c r="O32" s="148">
        <v>1028.4465142964198</v>
      </c>
      <c r="P32" s="173">
        <v>9699.6</v>
      </c>
      <c r="Q32" s="172">
        <v>819</v>
      </c>
      <c r="R32" s="173">
        <v>976.5</v>
      </c>
      <c r="S32" s="148">
        <v>883.02322017234383</v>
      </c>
      <c r="T32" s="173">
        <v>12963.3</v>
      </c>
      <c r="U32" s="148"/>
    </row>
    <row r="33" spans="2:21" ht="11.1" customHeight="1" x14ac:dyDescent="0.15">
      <c r="B33" s="172"/>
      <c r="C33" s="295">
        <v>41081</v>
      </c>
      <c r="E33" s="172">
        <v>924</v>
      </c>
      <c r="F33" s="173">
        <v>1081.5</v>
      </c>
      <c r="G33" s="148">
        <v>992.34132784354108</v>
      </c>
      <c r="H33" s="173">
        <v>3911.6</v>
      </c>
      <c r="I33" s="172">
        <v>525</v>
      </c>
      <c r="J33" s="173">
        <v>630</v>
      </c>
      <c r="K33" s="148">
        <v>584.45694524640373</v>
      </c>
      <c r="L33" s="173">
        <v>12264.7</v>
      </c>
      <c r="M33" s="172">
        <v>945</v>
      </c>
      <c r="N33" s="173">
        <v>1102.5</v>
      </c>
      <c r="O33" s="148">
        <v>1036.7541101143825</v>
      </c>
      <c r="P33" s="173">
        <v>7368.6</v>
      </c>
      <c r="Q33" s="172">
        <v>819</v>
      </c>
      <c r="R33" s="173">
        <v>976.5</v>
      </c>
      <c r="S33" s="148">
        <v>894.63709361535382</v>
      </c>
      <c r="T33" s="173">
        <v>11930.3</v>
      </c>
      <c r="U33" s="148"/>
    </row>
    <row r="34" spans="2:21" ht="11.1" customHeight="1" x14ac:dyDescent="0.15">
      <c r="B34" s="172"/>
      <c r="C34" s="295">
        <v>41082</v>
      </c>
      <c r="E34" s="172">
        <v>924</v>
      </c>
      <c r="F34" s="173">
        <v>1092</v>
      </c>
      <c r="G34" s="148">
        <v>1000.439083326837</v>
      </c>
      <c r="H34" s="173">
        <v>3655.7</v>
      </c>
      <c r="I34" s="172">
        <v>525</v>
      </c>
      <c r="J34" s="173">
        <v>640.5</v>
      </c>
      <c r="K34" s="148">
        <v>585.37066638714953</v>
      </c>
      <c r="L34" s="173">
        <v>9258.6</v>
      </c>
      <c r="M34" s="172">
        <v>955.5</v>
      </c>
      <c r="N34" s="173">
        <v>1113</v>
      </c>
      <c r="O34" s="148">
        <v>1040.8866024327501</v>
      </c>
      <c r="P34" s="173">
        <v>6920.6</v>
      </c>
      <c r="Q34" s="172">
        <v>840</v>
      </c>
      <c r="R34" s="173">
        <v>976.5</v>
      </c>
      <c r="S34" s="148">
        <v>895.96025598949757</v>
      </c>
      <c r="T34" s="173">
        <v>8415.6</v>
      </c>
      <c r="U34" s="148"/>
    </row>
    <row r="35" spans="2:21" ht="10.5" customHeight="1" x14ac:dyDescent="0.15">
      <c r="B35" s="172"/>
      <c r="C35" s="295">
        <v>41085</v>
      </c>
      <c r="E35" s="172">
        <v>882</v>
      </c>
      <c r="F35" s="173">
        <v>1050</v>
      </c>
      <c r="G35" s="148">
        <v>965.07794840129941</v>
      </c>
      <c r="H35" s="173">
        <v>8372</v>
      </c>
      <c r="I35" s="172">
        <v>514.5</v>
      </c>
      <c r="J35" s="173">
        <v>619.5</v>
      </c>
      <c r="K35" s="148">
        <v>563.69292807276179</v>
      </c>
      <c r="L35" s="173">
        <v>22871.8</v>
      </c>
      <c r="M35" s="172">
        <v>913.5</v>
      </c>
      <c r="N35" s="173">
        <v>1081.5</v>
      </c>
      <c r="O35" s="148">
        <v>1007.3894435156445</v>
      </c>
      <c r="P35" s="173">
        <v>15644.9</v>
      </c>
      <c r="Q35" s="172">
        <v>787.5</v>
      </c>
      <c r="R35" s="173">
        <v>966</v>
      </c>
      <c r="S35" s="148">
        <v>871.84530003163741</v>
      </c>
      <c r="T35" s="173">
        <v>21001.1</v>
      </c>
      <c r="U35" s="148"/>
    </row>
    <row r="36" spans="2:21" ht="10.5" customHeight="1" x14ac:dyDescent="0.15">
      <c r="B36" s="172"/>
      <c r="C36" s="295">
        <v>41086</v>
      </c>
      <c r="E36" s="172">
        <v>892.5</v>
      </c>
      <c r="F36" s="173">
        <v>1050</v>
      </c>
      <c r="G36" s="148">
        <v>958.70231814548333</v>
      </c>
      <c r="H36" s="173">
        <v>3490.2</v>
      </c>
      <c r="I36" s="172">
        <v>504</v>
      </c>
      <c r="J36" s="173">
        <v>609</v>
      </c>
      <c r="K36" s="148">
        <v>562.69111990950228</v>
      </c>
      <c r="L36" s="173">
        <v>8110</v>
      </c>
      <c r="M36" s="172">
        <v>913.5</v>
      </c>
      <c r="N36" s="173">
        <v>1076.25</v>
      </c>
      <c r="O36" s="148">
        <v>996.07600484606678</v>
      </c>
      <c r="P36" s="173">
        <v>6885.8</v>
      </c>
      <c r="Q36" s="172">
        <v>787.5</v>
      </c>
      <c r="R36" s="173">
        <v>955.5</v>
      </c>
      <c r="S36" s="148">
        <v>858.69201877112266</v>
      </c>
      <c r="T36" s="173">
        <v>9745.7000000000007</v>
      </c>
      <c r="U36" s="148"/>
    </row>
    <row r="37" spans="2:21" ht="10.5" customHeight="1" x14ac:dyDescent="0.15">
      <c r="B37" s="172"/>
      <c r="C37" s="295">
        <v>41087</v>
      </c>
      <c r="D37" s="148"/>
      <c r="E37" s="172">
        <v>882</v>
      </c>
      <c r="F37" s="173">
        <v>1029</v>
      </c>
      <c r="G37" s="148">
        <v>950.46088113390942</v>
      </c>
      <c r="H37" s="173">
        <v>6785.6</v>
      </c>
      <c r="I37" s="607">
        <v>504</v>
      </c>
      <c r="J37" s="450">
        <v>609</v>
      </c>
      <c r="K37" s="608">
        <v>558.69852599274645</v>
      </c>
      <c r="L37" s="173">
        <v>17411.400000000001</v>
      </c>
      <c r="M37" s="172">
        <v>903</v>
      </c>
      <c r="N37" s="173">
        <v>1044.75</v>
      </c>
      <c r="O37" s="148">
        <v>990.07192433027205</v>
      </c>
      <c r="P37" s="173">
        <v>12919.5</v>
      </c>
      <c r="Q37" s="172">
        <v>787.5</v>
      </c>
      <c r="R37" s="173">
        <v>934.5</v>
      </c>
      <c r="S37" s="148">
        <v>858.16865782636864</v>
      </c>
      <c r="T37" s="173">
        <v>17930.7</v>
      </c>
      <c r="U37" s="148"/>
    </row>
    <row r="38" spans="2:21" ht="10.5" customHeight="1" x14ac:dyDescent="0.15">
      <c r="B38" s="172"/>
      <c r="C38" s="295">
        <v>41088</v>
      </c>
      <c r="D38" s="148"/>
      <c r="E38" s="172">
        <v>882</v>
      </c>
      <c r="F38" s="172">
        <v>1018.5</v>
      </c>
      <c r="G38" s="172">
        <v>948.94381710477592</v>
      </c>
      <c r="H38" s="172">
        <v>4734.8</v>
      </c>
      <c r="I38" s="172">
        <v>504</v>
      </c>
      <c r="J38" s="172">
        <v>609</v>
      </c>
      <c r="K38" s="172">
        <v>557.37126059738046</v>
      </c>
      <c r="L38" s="172">
        <v>10845.2</v>
      </c>
      <c r="M38" s="172">
        <v>892.5</v>
      </c>
      <c r="N38" s="172">
        <v>1039.5</v>
      </c>
      <c r="O38" s="172">
        <v>972.0398803281721</v>
      </c>
      <c r="P38" s="172">
        <v>8827.5</v>
      </c>
      <c r="Q38" s="172">
        <v>787.5</v>
      </c>
      <c r="R38" s="172">
        <v>924</v>
      </c>
      <c r="S38" s="172">
        <v>851.66653936087323</v>
      </c>
      <c r="T38" s="173">
        <v>11317.5</v>
      </c>
      <c r="U38" s="148"/>
    </row>
    <row r="39" spans="2:21" ht="10.5" customHeight="1" x14ac:dyDescent="0.15">
      <c r="B39" s="255"/>
      <c r="C39" s="295">
        <v>41089</v>
      </c>
      <c r="D39" s="178"/>
      <c r="E39" s="173">
        <v>892.5</v>
      </c>
      <c r="F39" s="173">
        <v>1029</v>
      </c>
      <c r="G39" s="173">
        <v>963.01365946632779</v>
      </c>
      <c r="H39" s="173">
        <v>3058.4</v>
      </c>
      <c r="I39" s="173">
        <v>504</v>
      </c>
      <c r="J39" s="173">
        <v>609</v>
      </c>
      <c r="K39" s="173">
        <v>560.42218007215615</v>
      </c>
      <c r="L39" s="173">
        <v>8509.6</v>
      </c>
      <c r="M39" s="173">
        <v>903</v>
      </c>
      <c r="N39" s="173">
        <v>1050</v>
      </c>
      <c r="O39" s="173">
        <v>985.77039395145243</v>
      </c>
      <c r="P39" s="173">
        <v>6320.7</v>
      </c>
      <c r="Q39" s="173">
        <v>787.5</v>
      </c>
      <c r="R39" s="173">
        <v>913.5</v>
      </c>
      <c r="S39" s="173">
        <v>852.35953935011275</v>
      </c>
      <c r="T39" s="173">
        <v>7895.8</v>
      </c>
      <c r="U39" s="148"/>
    </row>
    <row r="40" spans="2:21" x14ac:dyDescent="0.15">
      <c r="B40" s="316"/>
      <c r="C40" s="317"/>
      <c r="D40" s="17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8"/>
    </row>
    <row r="41" spans="2:21" x14ac:dyDescent="0.15">
      <c r="B41" s="232"/>
      <c r="C41" s="416"/>
    </row>
    <row r="42" spans="2:21" x14ac:dyDescent="0.15">
      <c r="T42" s="653"/>
    </row>
    <row r="43" spans="2:21" x14ac:dyDescent="0.15">
      <c r="T43" s="653"/>
    </row>
    <row r="44" spans="2:21" x14ac:dyDescent="0.15">
      <c r="T44" s="653"/>
    </row>
    <row r="45" spans="2:21" x14ac:dyDescent="0.15">
      <c r="T45" s="148"/>
    </row>
    <row r="46" spans="2:21" x14ac:dyDescent="0.15">
      <c r="T46" s="148"/>
    </row>
    <row r="47" spans="2:21" x14ac:dyDescent="0.15">
      <c r="T47" s="148"/>
    </row>
    <row r="48" spans="2:21" x14ac:dyDescent="0.15">
      <c r="T48" s="148"/>
    </row>
    <row r="49" spans="20:20" x14ac:dyDescent="0.15">
      <c r="T49" s="148"/>
    </row>
  </sheetData>
  <mergeCells count="5">
    <mergeCell ref="C5:D5"/>
    <mergeCell ref="E5:H5"/>
    <mergeCell ref="I5:L5"/>
    <mergeCell ref="M5:P5"/>
    <mergeCell ref="Q5:T5"/>
  </mergeCells>
  <phoneticPr fontId="6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6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9" customWidth="1"/>
    <col min="2" max="2" width="3.875" style="149" customWidth="1"/>
    <col min="3" max="3" width="8.75" style="149" customWidth="1"/>
    <col min="4" max="4" width="2.125" style="149" customWidth="1"/>
    <col min="5" max="5" width="7.25" style="149" customWidth="1"/>
    <col min="6" max="7" width="7.625" style="149" customWidth="1"/>
    <col min="8" max="8" width="10.5" style="149" customWidth="1"/>
    <col min="9" max="9" width="7" style="149" customWidth="1"/>
    <col min="10" max="11" width="7.625" style="149" customWidth="1"/>
    <col min="12" max="12" width="8.5" style="149" customWidth="1"/>
    <col min="13" max="15" width="7.625" style="149" customWidth="1"/>
    <col min="16" max="16" width="9.125" style="149" customWidth="1"/>
    <col min="17" max="16384" width="7.5" style="149"/>
  </cols>
  <sheetData>
    <row r="3" spans="2:29" ht="13.5" customHeight="1" x14ac:dyDescent="0.15">
      <c r="B3" s="149" t="s">
        <v>227</v>
      </c>
      <c r="R3" s="148"/>
    </row>
    <row r="4" spans="2:29" ht="13.5" customHeight="1" x14ac:dyDescent="0.15">
      <c r="P4" s="150" t="s">
        <v>228</v>
      </c>
      <c r="R4" s="148"/>
    </row>
    <row r="5" spans="2:29" ht="6" customHeight="1" x14ac:dyDescent="0.15">
      <c r="B5" s="166"/>
      <c r="C5" s="166"/>
      <c r="D5" s="166"/>
      <c r="E5" s="166"/>
      <c r="F5" s="166"/>
      <c r="G5" s="166"/>
      <c r="H5" s="166"/>
      <c r="I5" s="148"/>
      <c r="R5" s="148"/>
    </row>
    <row r="6" spans="2:29" ht="13.5" customHeight="1" x14ac:dyDescent="0.15">
      <c r="B6" s="151"/>
      <c r="C6" s="152" t="s">
        <v>88</v>
      </c>
      <c r="D6" s="153"/>
      <c r="E6" s="727" t="s">
        <v>229</v>
      </c>
      <c r="F6" s="728"/>
      <c r="G6" s="728"/>
      <c r="H6" s="729"/>
      <c r="I6" s="727" t="s">
        <v>230</v>
      </c>
      <c r="J6" s="728"/>
      <c r="K6" s="728"/>
      <c r="L6" s="729"/>
      <c r="M6" s="727" t="s">
        <v>231</v>
      </c>
      <c r="N6" s="728"/>
      <c r="O6" s="728"/>
      <c r="P6" s="729"/>
      <c r="R6" s="170"/>
      <c r="S6" s="170"/>
      <c r="T6" s="170"/>
      <c r="U6" s="170"/>
      <c r="V6" s="148"/>
    </row>
    <row r="7" spans="2:29" ht="13.5" x14ac:dyDescent="0.15">
      <c r="B7" s="165" t="s">
        <v>220</v>
      </c>
      <c r="C7" s="166"/>
      <c r="D7" s="166"/>
      <c r="E7" s="152" t="s">
        <v>224</v>
      </c>
      <c r="F7" s="274" t="s">
        <v>225</v>
      </c>
      <c r="G7" s="154" t="s">
        <v>178</v>
      </c>
      <c r="H7" s="274" t="s">
        <v>223</v>
      </c>
      <c r="I7" s="152" t="s">
        <v>224</v>
      </c>
      <c r="J7" s="274" t="s">
        <v>225</v>
      </c>
      <c r="K7" s="154" t="s">
        <v>178</v>
      </c>
      <c r="L7" s="274" t="s">
        <v>179</v>
      </c>
      <c r="M7" s="152" t="s">
        <v>224</v>
      </c>
      <c r="N7" s="274" t="s">
        <v>225</v>
      </c>
      <c r="O7" s="154" t="s">
        <v>178</v>
      </c>
      <c r="P7" s="274" t="s">
        <v>223</v>
      </c>
      <c r="R7" s="653"/>
      <c r="S7" s="170"/>
      <c r="T7" s="170"/>
      <c r="U7" s="170"/>
      <c r="V7" s="148"/>
    </row>
    <row r="8" spans="2:29" ht="13.5" x14ac:dyDescent="0.15">
      <c r="B8" s="172" t="s">
        <v>0</v>
      </c>
      <c r="C8" s="148">
        <v>21</v>
      </c>
      <c r="D8" s="149" t="s">
        <v>1</v>
      </c>
      <c r="E8" s="603">
        <v>368</v>
      </c>
      <c r="F8" s="284">
        <v>609</v>
      </c>
      <c r="G8" s="604">
        <v>478</v>
      </c>
      <c r="H8" s="284">
        <v>4735409</v>
      </c>
      <c r="I8" s="603">
        <v>788</v>
      </c>
      <c r="J8" s="284">
        <v>1302</v>
      </c>
      <c r="K8" s="604">
        <v>1008</v>
      </c>
      <c r="L8" s="284">
        <v>278730</v>
      </c>
      <c r="M8" s="603">
        <v>501</v>
      </c>
      <c r="N8" s="284">
        <v>819</v>
      </c>
      <c r="O8" s="604">
        <v>636</v>
      </c>
      <c r="P8" s="284">
        <v>6810449</v>
      </c>
      <c r="R8" s="653"/>
      <c r="S8" s="170"/>
      <c r="T8" s="170"/>
      <c r="U8" s="170"/>
      <c r="V8" s="148"/>
    </row>
    <row r="9" spans="2:29" ht="13.5" x14ac:dyDescent="0.15">
      <c r="B9" s="172"/>
      <c r="C9" s="148">
        <v>22</v>
      </c>
      <c r="D9" s="148"/>
      <c r="E9" s="603">
        <v>378</v>
      </c>
      <c r="F9" s="284">
        <v>672</v>
      </c>
      <c r="G9" s="604">
        <v>493</v>
      </c>
      <c r="H9" s="284">
        <v>5368190</v>
      </c>
      <c r="I9" s="603">
        <v>767</v>
      </c>
      <c r="J9" s="284">
        <v>1246</v>
      </c>
      <c r="K9" s="604">
        <v>997</v>
      </c>
      <c r="L9" s="284">
        <v>233535</v>
      </c>
      <c r="M9" s="603">
        <v>539</v>
      </c>
      <c r="N9" s="284">
        <v>819</v>
      </c>
      <c r="O9" s="604">
        <v>676</v>
      </c>
      <c r="P9" s="284">
        <v>6248927</v>
      </c>
      <c r="R9" s="653"/>
      <c r="S9" s="170"/>
      <c r="T9" s="170"/>
      <c r="U9" s="170"/>
      <c r="V9" s="148"/>
    </row>
    <row r="10" spans="2:29" ht="13.5" x14ac:dyDescent="0.15">
      <c r="B10" s="165"/>
      <c r="C10" s="166">
        <v>23</v>
      </c>
      <c r="D10" s="179"/>
      <c r="E10" s="657">
        <v>430.5</v>
      </c>
      <c r="F10" s="657">
        <v>724.5</v>
      </c>
      <c r="G10" s="657">
        <v>558.20433812228566</v>
      </c>
      <c r="H10" s="657">
        <v>5212027.8999999957</v>
      </c>
      <c r="I10" s="657">
        <v>735</v>
      </c>
      <c r="J10" s="657">
        <v>1260</v>
      </c>
      <c r="K10" s="657">
        <v>981.49501701692452</v>
      </c>
      <c r="L10" s="657">
        <v>266389.29999999976</v>
      </c>
      <c r="M10" s="657">
        <v>470.40000000000003</v>
      </c>
      <c r="N10" s="657">
        <v>898.80000000000007</v>
      </c>
      <c r="O10" s="657">
        <v>700.0009698040808</v>
      </c>
      <c r="P10" s="658">
        <v>6009929.5000000009</v>
      </c>
      <c r="R10" s="170"/>
      <c r="S10" s="170"/>
      <c r="T10" s="170"/>
      <c r="U10" s="170"/>
      <c r="V10" s="148"/>
    </row>
    <row r="11" spans="2:29" x14ac:dyDescent="0.15">
      <c r="B11" s="659" t="s">
        <v>100</v>
      </c>
      <c r="C11" s="476">
        <v>10</v>
      </c>
      <c r="D11" s="372" t="s">
        <v>101</v>
      </c>
      <c r="E11" s="660">
        <v>462</v>
      </c>
      <c r="F11" s="660">
        <v>598.5</v>
      </c>
      <c r="G11" s="660">
        <v>531.55680454925084</v>
      </c>
      <c r="H11" s="660">
        <v>483047.10000000003</v>
      </c>
      <c r="I11" s="660">
        <v>787.5</v>
      </c>
      <c r="J11" s="660">
        <v>1102.5</v>
      </c>
      <c r="K11" s="660">
        <v>922.54806541683297</v>
      </c>
      <c r="L11" s="660">
        <v>21629.9</v>
      </c>
      <c r="M11" s="660">
        <v>494.55</v>
      </c>
      <c r="N11" s="660">
        <v>696.15</v>
      </c>
      <c r="O11" s="660">
        <v>590.16190425769628</v>
      </c>
      <c r="P11" s="661">
        <v>533531.20000000007</v>
      </c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2:29" x14ac:dyDescent="0.15">
      <c r="B12" s="659"/>
      <c r="C12" s="476">
        <v>11</v>
      </c>
      <c r="D12" s="372"/>
      <c r="E12" s="660">
        <v>462</v>
      </c>
      <c r="F12" s="660">
        <v>609</v>
      </c>
      <c r="G12" s="660">
        <v>512.77779526849031</v>
      </c>
      <c r="H12" s="660">
        <v>450391</v>
      </c>
      <c r="I12" s="660">
        <v>735</v>
      </c>
      <c r="J12" s="660">
        <v>1050</v>
      </c>
      <c r="K12" s="660">
        <v>884.04720501989095</v>
      </c>
      <c r="L12" s="660">
        <v>27032.100000000002</v>
      </c>
      <c r="M12" s="660">
        <v>470.40000000000003</v>
      </c>
      <c r="N12" s="660">
        <v>724.5</v>
      </c>
      <c r="O12" s="660">
        <v>594.61012483065804</v>
      </c>
      <c r="P12" s="661">
        <v>585868.6</v>
      </c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</row>
    <row r="13" spans="2:29" x14ac:dyDescent="0.15">
      <c r="B13" s="659"/>
      <c r="C13" s="476">
        <v>12</v>
      </c>
      <c r="D13" s="372"/>
      <c r="E13" s="660">
        <v>462</v>
      </c>
      <c r="F13" s="660">
        <v>651</v>
      </c>
      <c r="G13" s="660">
        <v>522.98170078180351</v>
      </c>
      <c r="H13" s="660">
        <v>463103.49999999994</v>
      </c>
      <c r="I13" s="660">
        <v>808.5</v>
      </c>
      <c r="J13" s="660">
        <v>1126.6500000000001</v>
      </c>
      <c r="K13" s="660">
        <v>942.41107245190335</v>
      </c>
      <c r="L13" s="660">
        <v>25027.1</v>
      </c>
      <c r="M13" s="660">
        <v>552.30000000000007</v>
      </c>
      <c r="N13" s="660">
        <v>799.05000000000007</v>
      </c>
      <c r="O13" s="660">
        <v>665.96448453519588</v>
      </c>
      <c r="P13" s="661">
        <v>564815</v>
      </c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2:29" x14ac:dyDescent="0.15">
      <c r="B14" s="659" t="s">
        <v>102</v>
      </c>
      <c r="C14" s="476">
        <v>1</v>
      </c>
      <c r="D14" s="372" t="s">
        <v>101</v>
      </c>
      <c r="E14" s="660">
        <v>420</v>
      </c>
      <c r="F14" s="660">
        <v>577.5</v>
      </c>
      <c r="G14" s="660">
        <v>489.41424611915704</v>
      </c>
      <c r="H14" s="660">
        <v>417462.19999999995</v>
      </c>
      <c r="I14" s="660">
        <v>787.5</v>
      </c>
      <c r="J14" s="660">
        <v>1081.5</v>
      </c>
      <c r="K14" s="660">
        <v>917.18235281305158</v>
      </c>
      <c r="L14" s="660">
        <v>24804.200000000004</v>
      </c>
      <c r="M14" s="660">
        <v>551.25</v>
      </c>
      <c r="N14" s="660">
        <v>819</v>
      </c>
      <c r="O14" s="660">
        <v>665.07885495314986</v>
      </c>
      <c r="P14" s="661">
        <v>560149.30000000005</v>
      </c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</row>
    <row r="15" spans="2:29" x14ac:dyDescent="0.15">
      <c r="B15" s="659"/>
      <c r="C15" s="476">
        <v>2</v>
      </c>
      <c r="D15" s="372"/>
      <c r="E15" s="660">
        <v>409.5</v>
      </c>
      <c r="F15" s="660">
        <v>577.5</v>
      </c>
      <c r="G15" s="660">
        <v>490.09825114307688</v>
      </c>
      <c r="H15" s="660">
        <v>451911.59999999992</v>
      </c>
      <c r="I15" s="660">
        <v>766.5</v>
      </c>
      <c r="J15" s="660">
        <v>1102.5</v>
      </c>
      <c r="K15" s="660">
        <v>880.27598535927598</v>
      </c>
      <c r="L15" s="660">
        <v>25935.600000000002</v>
      </c>
      <c r="M15" s="660">
        <v>542.85</v>
      </c>
      <c r="N15" s="660">
        <v>724.5</v>
      </c>
      <c r="O15" s="660">
        <v>623.46063965353994</v>
      </c>
      <c r="P15" s="661">
        <v>535546.70000000007</v>
      </c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</row>
    <row r="16" spans="2:29" x14ac:dyDescent="0.15">
      <c r="B16" s="659"/>
      <c r="C16" s="476">
        <v>3</v>
      </c>
      <c r="D16" s="372"/>
      <c r="E16" s="660">
        <v>441</v>
      </c>
      <c r="F16" s="660">
        <v>549.15</v>
      </c>
      <c r="G16" s="660">
        <v>486.4591265213221</v>
      </c>
      <c r="H16" s="660">
        <v>399968.8</v>
      </c>
      <c r="I16" s="660">
        <v>787.5</v>
      </c>
      <c r="J16" s="660">
        <v>1050</v>
      </c>
      <c r="K16" s="660">
        <v>894.54270670420181</v>
      </c>
      <c r="L16" s="660">
        <v>26630.600000000006</v>
      </c>
      <c r="M16" s="660">
        <v>546</v>
      </c>
      <c r="N16" s="660">
        <v>714</v>
      </c>
      <c r="O16" s="660">
        <v>620.78386725458324</v>
      </c>
      <c r="P16" s="661">
        <v>546618.39999999991</v>
      </c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2:29" x14ac:dyDescent="0.15">
      <c r="B17" s="659"/>
      <c r="C17" s="476">
        <v>4</v>
      </c>
      <c r="D17" s="372"/>
      <c r="E17" s="660">
        <v>430.5</v>
      </c>
      <c r="F17" s="660">
        <v>598.5</v>
      </c>
      <c r="G17" s="660">
        <v>489.06405144637984</v>
      </c>
      <c r="H17" s="660">
        <v>663945.20000000007</v>
      </c>
      <c r="I17" s="660">
        <v>798</v>
      </c>
      <c r="J17" s="660">
        <v>1050</v>
      </c>
      <c r="K17" s="660">
        <v>920.81225411627565</v>
      </c>
      <c r="L17" s="660">
        <v>30275.300000000003</v>
      </c>
      <c r="M17" s="660">
        <v>546</v>
      </c>
      <c r="N17" s="660">
        <v>714</v>
      </c>
      <c r="O17" s="660">
        <v>628.35019446987087</v>
      </c>
      <c r="P17" s="661">
        <v>639917.60000000009</v>
      </c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2:29" x14ac:dyDescent="0.15">
      <c r="B18" s="659"/>
      <c r="C18" s="476">
        <v>5</v>
      </c>
      <c r="D18" s="372"/>
      <c r="E18" s="660">
        <v>451.5</v>
      </c>
      <c r="F18" s="660">
        <v>640.5</v>
      </c>
      <c r="G18" s="660">
        <v>519.78419931335418</v>
      </c>
      <c r="H18" s="660">
        <v>444115.19999999995</v>
      </c>
      <c r="I18" s="660">
        <v>840</v>
      </c>
      <c r="J18" s="660">
        <v>1081.5</v>
      </c>
      <c r="K18" s="660">
        <v>940.64083431257325</v>
      </c>
      <c r="L18" s="660">
        <v>27444.199999999993</v>
      </c>
      <c r="M18" s="660">
        <v>577.5</v>
      </c>
      <c r="N18" s="660">
        <v>777</v>
      </c>
      <c r="O18" s="660">
        <v>665.38851067993153</v>
      </c>
      <c r="P18" s="661">
        <v>677278.00000000012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</row>
    <row r="19" spans="2:29" x14ac:dyDescent="0.15">
      <c r="B19" s="662"/>
      <c r="C19" s="663">
        <v>6</v>
      </c>
      <c r="D19" s="377"/>
      <c r="E19" s="656">
        <v>493.5</v>
      </c>
      <c r="F19" s="656">
        <v>735</v>
      </c>
      <c r="G19" s="656">
        <v>596.03495097666496</v>
      </c>
      <c r="H19" s="656">
        <v>437120.4</v>
      </c>
      <c r="I19" s="656">
        <v>892.5</v>
      </c>
      <c r="J19" s="656">
        <v>1155</v>
      </c>
      <c r="K19" s="656">
        <v>1038.3271067058781</v>
      </c>
      <c r="L19" s="656">
        <v>26831.9</v>
      </c>
      <c r="M19" s="656">
        <v>661.5</v>
      </c>
      <c r="N19" s="656">
        <v>861</v>
      </c>
      <c r="O19" s="656">
        <v>781.54091231367886</v>
      </c>
      <c r="P19" s="655">
        <v>585902</v>
      </c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2:29" x14ac:dyDescent="0.15">
      <c r="B20" s="172"/>
      <c r="C20" s="295">
        <v>41061</v>
      </c>
      <c r="D20" s="148"/>
      <c r="E20" s="603">
        <v>493.5</v>
      </c>
      <c r="F20" s="284">
        <v>672</v>
      </c>
      <c r="G20" s="604">
        <v>541.35401075659843</v>
      </c>
      <c r="H20" s="603">
        <v>11020.4</v>
      </c>
      <c r="I20" s="603">
        <v>892.5</v>
      </c>
      <c r="J20" s="284">
        <v>1050</v>
      </c>
      <c r="K20" s="604">
        <v>957.33827893175101</v>
      </c>
      <c r="L20" s="603">
        <v>744.5</v>
      </c>
      <c r="M20" s="603">
        <v>682.5</v>
      </c>
      <c r="N20" s="284">
        <v>792.75</v>
      </c>
      <c r="O20" s="604">
        <v>712.49952259707209</v>
      </c>
      <c r="P20" s="284">
        <v>10089.299999999999</v>
      </c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</row>
    <row r="21" spans="2:29" ht="11.1" customHeight="1" x14ac:dyDescent="0.15">
      <c r="B21" s="161"/>
      <c r="C21" s="295">
        <v>41064</v>
      </c>
      <c r="E21" s="603">
        <v>504</v>
      </c>
      <c r="F21" s="284">
        <v>661.5</v>
      </c>
      <c r="G21" s="604">
        <v>558.92408527041187</v>
      </c>
      <c r="H21" s="284">
        <v>39606</v>
      </c>
      <c r="I21" s="603">
        <v>913.5</v>
      </c>
      <c r="J21" s="284">
        <v>1102.5</v>
      </c>
      <c r="K21" s="604">
        <v>992.86305298979107</v>
      </c>
      <c r="L21" s="284">
        <v>2626.4</v>
      </c>
      <c r="M21" s="603">
        <v>724.5</v>
      </c>
      <c r="N21" s="284">
        <v>819</v>
      </c>
      <c r="O21" s="604">
        <v>742.10683324834224</v>
      </c>
      <c r="P21" s="284">
        <v>49088.2</v>
      </c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</row>
    <row r="22" spans="2:29" ht="11.1" customHeight="1" x14ac:dyDescent="0.15">
      <c r="B22" s="172"/>
      <c r="C22" s="295">
        <v>41065</v>
      </c>
      <c r="E22" s="603">
        <v>504</v>
      </c>
      <c r="F22" s="284">
        <v>682.5</v>
      </c>
      <c r="G22" s="604">
        <v>561.18822320792788</v>
      </c>
      <c r="H22" s="284">
        <v>25320.3</v>
      </c>
      <c r="I22" s="603">
        <v>924</v>
      </c>
      <c r="J22" s="284">
        <v>1102.5</v>
      </c>
      <c r="K22" s="604">
        <v>1006.3122699386498</v>
      </c>
      <c r="L22" s="284">
        <v>2969.2</v>
      </c>
      <c r="M22" s="603">
        <v>724.5</v>
      </c>
      <c r="N22" s="284">
        <v>808.5</v>
      </c>
      <c r="O22" s="604">
        <v>755.07031133462624</v>
      </c>
      <c r="P22" s="284">
        <v>28977.1</v>
      </c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2:29" ht="11.1" customHeight="1" x14ac:dyDescent="0.15">
      <c r="B23" s="172"/>
      <c r="C23" s="295">
        <v>41066</v>
      </c>
      <c r="E23" s="603">
        <v>546</v>
      </c>
      <c r="F23" s="284">
        <v>682.5</v>
      </c>
      <c r="G23" s="604">
        <v>576.34659416923978</v>
      </c>
      <c r="H23" s="284">
        <v>21084.6</v>
      </c>
      <c r="I23" s="603">
        <v>934.5</v>
      </c>
      <c r="J23" s="284">
        <v>1102.5</v>
      </c>
      <c r="K23" s="604">
        <v>1031.6372336884156</v>
      </c>
      <c r="L23" s="284">
        <v>1392.6</v>
      </c>
      <c r="M23" s="603">
        <v>756</v>
      </c>
      <c r="N23" s="284">
        <v>819</v>
      </c>
      <c r="O23" s="604">
        <v>776.15224579774042</v>
      </c>
      <c r="P23" s="284">
        <v>32116.5</v>
      </c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</row>
    <row r="24" spans="2:29" ht="11.1" customHeight="1" x14ac:dyDescent="0.15">
      <c r="B24" s="172"/>
      <c r="C24" s="295">
        <v>41067</v>
      </c>
      <c r="E24" s="603">
        <v>546</v>
      </c>
      <c r="F24" s="284">
        <v>714</v>
      </c>
      <c r="G24" s="604">
        <v>590.55607971177653</v>
      </c>
      <c r="H24" s="284">
        <v>22443.200000000001</v>
      </c>
      <c r="I24" s="603">
        <v>945</v>
      </c>
      <c r="J24" s="284">
        <v>1134</v>
      </c>
      <c r="K24" s="604">
        <v>1046.2718105065671</v>
      </c>
      <c r="L24" s="284">
        <v>1579.6</v>
      </c>
      <c r="M24" s="603">
        <v>766.5</v>
      </c>
      <c r="N24" s="284">
        <v>819</v>
      </c>
      <c r="O24" s="604">
        <v>797.19678345633611</v>
      </c>
      <c r="P24" s="284">
        <v>25712.3</v>
      </c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</row>
    <row r="25" spans="2:29" ht="11.1" customHeight="1" x14ac:dyDescent="0.15">
      <c r="B25" s="172"/>
      <c r="C25" s="295">
        <v>41068</v>
      </c>
      <c r="E25" s="603">
        <v>546</v>
      </c>
      <c r="F25" s="284">
        <v>693</v>
      </c>
      <c r="G25" s="604">
        <v>600.95838983421606</v>
      </c>
      <c r="H25" s="284">
        <v>10224</v>
      </c>
      <c r="I25" s="603">
        <v>945</v>
      </c>
      <c r="J25" s="284">
        <v>1123.5</v>
      </c>
      <c r="K25" s="604">
        <v>1033.5086310237355</v>
      </c>
      <c r="L25" s="284">
        <v>705.2</v>
      </c>
      <c r="M25" s="603">
        <v>756</v>
      </c>
      <c r="N25" s="284">
        <v>819</v>
      </c>
      <c r="O25" s="604">
        <v>789.63502509889202</v>
      </c>
      <c r="P25" s="284">
        <v>17223.7</v>
      </c>
    </row>
    <row r="26" spans="2:29" ht="11.1" customHeight="1" x14ac:dyDescent="0.15">
      <c r="B26" s="172"/>
      <c r="C26" s="295">
        <v>41071</v>
      </c>
      <c r="E26" s="603">
        <v>546</v>
      </c>
      <c r="F26" s="284">
        <v>735</v>
      </c>
      <c r="G26" s="604">
        <v>605.56334983769921</v>
      </c>
      <c r="H26" s="284">
        <v>30269.8</v>
      </c>
      <c r="I26" s="603">
        <v>976.5</v>
      </c>
      <c r="J26" s="284">
        <v>1102.5</v>
      </c>
      <c r="K26" s="604">
        <v>1052.506997455471</v>
      </c>
      <c r="L26" s="284">
        <v>1761.2</v>
      </c>
      <c r="M26" s="603">
        <v>745.5</v>
      </c>
      <c r="N26" s="284">
        <v>855.75</v>
      </c>
      <c r="O26" s="604">
        <v>789.05978260869574</v>
      </c>
      <c r="P26" s="284">
        <v>60316.7</v>
      </c>
    </row>
    <row r="27" spans="2:29" ht="11.1" customHeight="1" x14ac:dyDescent="0.15">
      <c r="B27" s="172"/>
      <c r="C27" s="295">
        <v>41072</v>
      </c>
      <c r="E27" s="603">
        <v>546</v>
      </c>
      <c r="F27" s="284">
        <v>714</v>
      </c>
      <c r="G27" s="604">
        <v>607.11064378320748</v>
      </c>
      <c r="H27" s="284">
        <v>21442.400000000001</v>
      </c>
      <c r="I27" s="603">
        <v>976.5</v>
      </c>
      <c r="J27" s="284">
        <v>1081.5</v>
      </c>
      <c r="K27" s="604">
        <v>1051.5624652970573</v>
      </c>
      <c r="L27" s="284">
        <v>1283.4000000000001</v>
      </c>
      <c r="M27" s="603">
        <v>745.5</v>
      </c>
      <c r="N27" s="284">
        <v>840</v>
      </c>
      <c r="O27" s="604">
        <v>788.84900976770723</v>
      </c>
      <c r="P27" s="284">
        <v>20847.5</v>
      </c>
    </row>
    <row r="28" spans="2:29" ht="11.1" customHeight="1" x14ac:dyDescent="0.15">
      <c r="B28" s="172"/>
      <c r="C28" s="295">
        <v>41073</v>
      </c>
      <c r="E28" s="603">
        <v>567</v>
      </c>
      <c r="F28" s="284">
        <v>714</v>
      </c>
      <c r="G28" s="604">
        <v>617.85191178533523</v>
      </c>
      <c r="H28" s="284">
        <v>21299.8</v>
      </c>
      <c r="I28" s="603">
        <v>997.5</v>
      </c>
      <c r="J28" s="284">
        <v>1134</v>
      </c>
      <c r="K28" s="604">
        <v>1064.3793969849244</v>
      </c>
      <c r="L28" s="284">
        <v>1151.5999999999999</v>
      </c>
      <c r="M28" s="603">
        <v>752.85</v>
      </c>
      <c r="N28" s="284">
        <v>858.90000000000009</v>
      </c>
      <c r="O28" s="604">
        <v>795.73287690065729</v>
      </c>
      <c r="P28" s="284">
        <v>35649.300000000003</v>
      </c>
    </row>
    <row r="29" spans="2:29" ht="11.1" customHeight="1" x14ac:dyDescent="0.15">
      <c r="B29" s="172"/>
      <c r="C29" s="295">
        <v>41074</v>
      </c>
      <c r="E29" s="603">
        <v>567</v>
      </c>
      <c r="F29" s="284">
        <v>714</v>
      </c>
      <c r="G29" s="604">
        <v>610.13409413163822</v>
      </c>
      <c r="H29" s="284">
        <v>15888.3</v>
      </c>
      <c r="I29" s="603">
        <v>997.5</v>
      </c>
      <c r="J29" s="284">
        <v>1134</v>
      </c>
      <c r="K29" s="604">
        <v>1051.8532070598362</v>
      </c>
      <c r="L29" s="284">
        <v>992.8</v>
      </c>
      <c r="M29" s="603">
        <v>750.75</v>
      </c>
      <c r="N29" s="284">
        <v>846.30000000000007</v>
      </c>
      <c r="O29" s="604">
        <v>795.38709953621128</v>
      </c>
      <c r="P29" s="284">
        <v>20283.3</v>
      </c>
    </row>
    <row r="30" spans="2:29" ht="11.1" customHeight="1" x14ac:dyDescent="0.15">
      <c r="B30" s="172"/>
      <c r="C30" s="295">
        <v>41075</v>
      </c>
      <c r="E30" s="603">
        <v>567</v>
      </c>
      <c r="F30" s="284">
        <v>714</v>
      </c>
      <c r="G30" s="604">
        <v>622.48243499225055</v>
      </c>
      <c r="H30" s="284">
        <v>12005.6</v>
      </c>
      <c r="I30" s="603">
        <v>997.5</v>
      </c>
      <c r="J30" s="284">
        <v>1155</v>
      </c>
      <c r="K30" s="604">
        <v>1073.2145922746781</v>
      </c>
      <c r="L30" s="284">
        <v>496.7</v>
      </c>
      <c r="M30" s="603">
        <v>756</v>
      </c>
      <c r="N30" s="284">
        <v>861</v>
      </c>
      <c r="O30" s="604">
        <v>809.17375518672213</v>
      </c>
      <c r="P30" s="284">
        <v>13830.3</v>
      </c>
    </row>
    <row r="31" spans="2:29" ht="11.1" customHeight="1" x14ac:dyDescent="0.15">
      <c r="B31" s="172"/>
      <c r="C31" s="295">
        <v>41078</v>
      </c>
      <c r="E31" s="603">
        <v>546</v>
      </c>
      <c r="F31" s="284">
        <v>682.5</v>
      </c>
      <c r="G31" s="604">
        <v>614.14154461285329</v>
      </c>
      <c r="H31" s="284">
        <v>28561</v>
      </c>
      <c r="I31" s="603">
        <v>945</v>
      </c>
      <c r="J31" s="284">
        <v>1134</v>
      </c>
      <c r="K31" s="604">
        <v>1062.0615242127542</v>
      </c>
      <c r="L31" s="284">
        <v>1506.1</v>
      </c>
      <c r="M31" s="603">
        <v>735</v>
      </c>
      <c r="N31" s="284">
        <v>861</v>
      </c>
      <c r="O31" s="604">
        <v>797.1959913262009</v>
      </c>
      <c r="P31" s="284">
        <v>52077.8</v>
      </c>
    </row>
    <row r="32" spans="2:29" ht="11.1" customHeight="1" x14ac:dyDescent="0.15">
      <c r="B32" s="172"/>
      <c r="C32" s="295">
        <v>41079</v>
      </c>
      <c r="E32" s="603">
        <v>546</v>
      </c>
      <c r="F32" s="284">
        <v>682.5</v>
      </c>
      <c r="G32" s="604">
        <v>624.35158807128164</v>
      </c>
      <c r="H32" s="284">
        <v>20900</v>
      </c>
      <c r="I32" s="603">
        <v>945</v>
      </c>
      <c r="J32" s="284">
        <v>1134</v>
      </c>
      <c r="K32" s="604">
        <v>1067.9678271681692</v>
      </c>
      <c r="L32" s="284">
        <v>1080.5</v>
      </c>
      <c r="M32" s="603">
        <v>745.5</v>
      </c>
      <c r="N32" s="284">
        <v>850.5</v>
      </c>
      <c r="O32" s="604">
        <v>801.82874895926466</v>
      </c>
      <c r="P32" s="284">
        <v>24231</v>
      </c>
    </row>
    <row r="33" spans="2:16" ht="11.1" customHeight="1" x14ac:dyDescent="0.15">
      <c r="B33" s="172"/>
      <c r="C33" s="295">
        <v>41080</v>
      </c>
      <c r="E33" s="603">
        <v>546</v>
      </c>
      <c r="F33" s="284">
        <v>682.5</v>
      </c>
      <c r="G33" s="604">
        <v>614.57543319060449</v>
      </c>
      <c r="H33" s="284">
        <v>21897.1</v>
      </c>
      <c r="I33" s="603">
        <v>976.5</v>
      </c>
      <c r="J33" s="284">
        <v>1134</v>
      </c>
      <c r="K33" s="604">
        <v>1066.2997843278215</v>
      </c>
      <c r="L33" s="284">
        <v>933.5</v>
      </c>
      <c r="M33" s="603">
        <v>745.5</v>
      </c>
      <c r="N33" s="284">
        <v>840</v>
      </c>
      <c r="O33" s="604">
        <v>792.64550030034934</v>
      </c>
      <c r="P33" s="284">
        <v>28715.9</v>
      </c>
    </row>
    <row r="34" spans="2:16" ht="11.1" customHeight="1" x14ac:dyDescent="0.15">
      <c r="B34" s="172"/>
      <c r="C34" s="295">
        <v>41081</v>
      </c>
      <c r="E34" s="603">
        <v>556.5</v>
      </c>
      <c r="F34" s="284">
        <v>682.5</v>
      </c>
      <c r="G34" s="604">
        <v>616.21481794438478</v>
      </c>
      <c r="H34" s="284">
        <v>21109.9</v>
      </c>
      <c r="I34" s="603">
        <v>997.5</v>
      </c>
      <c r="J34" s="284">
        <v>1134</v>
      </c>
      <c r="K34" s="604">
        <v>1080.6284352215371</v>
      </c>
      <c r="L34" s="284">
        <v>1128.5</v>
      </c>
      <c r="M34" s="603">
        <v>756</v>
      </c>
      <c r="N34" s="284">
        <v>836.85</v>
      </c>
      <c r="O34" s="604">
        <v>792.23659079240144</v>
      </c>
      <c r="P34" s="284">
        <v>23638.799999999999</v>
      </c>
    </row>
    <row r="35" spans="2:16" ht="11.1" customHeight="1" x14ac:dyDescent="0.15">
      <c r="B35" s="172"/>
      <c r="C35" s="295">
        <v>41082</v>
      </c>
      <c r="E35" s="603">
        <v>556.5</v>
      </c>
      <c r="F35" s="284">
        <v>682.5</v>
      </c>
      <c r="G35" s="604">
        <v>624.57352442227216</v>
      </c>
      <c r="H35" s="284">
        <v>14629</v>
      </c>
      <c r="I35" s="603">
        <v>1050</v>
      </c>
      <c r="J35" s="284">
        <v>1144.5</v>
      </c>
      <c r="K35" s="604">
        <v>1089.1441717791415</v>
      </c>
      <c r="L35" s="284">
        <v>538.79999999999995</v>
      </c>
      <c r="M35" s="603">
        <v>756</v>
      </c>
      <c r="N35" s="284">
        <v>823.2</v>
      </c>
      <c r="O35" s="604">
        <v>795.82826940850271</v>
      </c>
      <c r="P35" s="284">
        <v>9601.6</v>
      </c>
    </row>
    <row r="36" spans="2:16" ht="11.1" customHeight="1" x14ac:dyDescent="0.15">
      <c r="B36" s="172"/>
      <c r="C36" s="295">
        <v>41085</v>
      </c>
      <c r="E36" s="603">
        <v>546</v>
      </c>
      <c r="F36" s="284">
        <v>651</v>
      </c>
      <c r="G36" s="604">
        <v>596.77190325597996</v>
      </c>
      <c r="H36" s="284">
        <v>33444</v>
      </c>
      <c r="I36" s="603">
        <v>1018.5</v>
      </c>
      <c r="J36" s="284">
        <v>1134</v>
      </c>
      <c r="K36" s="604">
        <v>1059.6704964776918</v>
      </c>
      <c r="L36" s="284">
        <v>2043.6</v>
      </c>
      <c r="M36" s="603">
        <v>703.5</v>
      </c>
      <c r="N36" s="284">
        <v>798</v>
      </c>
      <c r="O36" s="604">
        <v>772.51832079925339</v>
      </c>
      <c r="P36" s="284">
        <v>46155.7</v>
      </c>
    </row>
    <row r="37" spans="2:16" ht="11.1" customHeight="1" x14ac:dyDescent="0.15">
      <c r="B37" s="172"/>
      <c r="C37" s="295">
        <v>41086</v>
      </c>
      <c r="E37" s="603">
        <v>546</v>
      </c>
      <c r="F37" s="284">
        <v>651</v>
      </c>
      <c r="G37" s="604">
        <v>595.6310500065382</v>
      </c>
      <c r="H37" s="284">
        <v>13679.7</v>
      </c>
      <c r="I37" s="603">
        <v>1008</v>
      </c>
      <c r="J37" s="284">
        <v>1102.5</v>
      </c>
      <c r="K37" s="604">
        <v>1042.6446153846157</v>
      </c>
      <c r="L37" s="284">
        <v>1021.2</v>
      </c>
      <c r="M37" s="603">
        <v>693</v>
      </c>
      <c r="N37" s="284">
        <v>798</v>
      </c>
      <c r="O37" s="604">
        <v>768.35849383769937</v>
      </c>
      <c r="P37" s="284">
        <v>19133.900000000001</v>
      </c>
    </row>
    <row r="38" spans="2:16" ht="11.1" customHeight="1" x14ac:dyDescent="0.15">
      <c r="B38" s="172"/>
      <c r="C38" s="295">
        <v>41087</v>
      </c>
      <c r="E38" s="603">
        <v>525</v>
      </c>
      <c r="F38" s="284">
        <v>630</v>
      </c>
      <c r="G38" s="604">
        <v>589.67333174167334</v>
      </c>
      <c r="H38" s="284">
        <v>23198.3</v>
      </c>
      <c r="I38" s="603">
        <v>1008</v>
      </c>
      <c r="J38" s="284">
        <v>1102.5</v>
      </c>
      <c r="K38" s="604">
        <v>1041.7004555808655</v>
      </c>
      <c r="L38" s="284">
        <v>972.4</v>
      </c>
      <c r="M38" s="603">
        <v>672</v>
      </c>
      <c r="N38" s="284">
        <v>787.5</v>
      </c>
      <c r="O38" s="604">
        <v>756.9844325664626</v>
      </c>
      <c r="P38" s="284">
        <v>33862.199999999997</v>
      </c>
    </row>
    <row r="39" spans="2:16" ht="11.1" customHeight="1" x14ac:dyDescent="0.15">
      <c r="B39" s="172"/>
      <c r="C39" s="295">
        <v>41088</v>
      </c>
      <c r="D39" s="148"/>
      <c r="E39" s="603">
        <v>525</v>
      </c>
      <c r="F39" s="284">
        <v>630</v>
      </c>
      <c r="G39" s="604">
        <v>582.23023971386851</v>
      </c>
      <c r="H39" s="284">
        <v>18115.3</v>
      </c>
      <c r="I39" s="603">
        <v>997.5</v>
      </c>
      <c r="J39" s="284">
        <v>1092</v>
      </c>
      <c r="K39" s="604">
        <v>1028.190439475713</v>
      </c>
      <c r="L39" s="284">
        <v>1358.1</v>
      </c>
      <c r="M39" s="603">
        <v>661.5</v>
      </c>
      <c r="N39" s="284">
        <v>787.5</v>
      </c>
      <c r="O39" s="604">
        <v>756.85248837609822</v>
      </c>
      <c r="P39" s="284">
        <v>25803.5</v>
      </c>
    </row>
    <row r="40" spans="2:16" x14ac:dyDescent="0.15">
      <c r="B40" s="172"/>
      <c r="C40" s="295">
        <v>41089</v>
      </c>
      <c r="D40" s="178"/>
      <c r="E40" s="173">
        <v>525</v>
      </c>
      <c r="F40" s="173">
        <v>630</v>
      </c>
      <c r="G40" s="178">
        <v>587.87166587885781</v>
      </c>
      <c r="H40" s="173">
        <v>10981.7</v>
      </c>
      <c r="I40" s="173">
        <v>997.5</v>
      </c>
      <c r="J40" s="173">
        <v>1102.5</v>
      </c>
      <c r="K40" s="173">
        <v>1046.7738549618318</v>
      </c>
      <c r="L40" s="173">
        <v>546</v>
      </c>
      <c r="M40" s="173">
        <v>676.2</v>
      </c>
      <c r="N40" s="173">
        <v>787.5</v>
      </c>
      <c r="O40" s="173">
        <v>764.57063043178391</v>
      </c>
      <c r="P40" s="178">
        <v>8547.4</v>
      </c>
    </row>
    <row r="41" spans="2:16" x14ac:dyDescent="0.15">
      <c r="B41" s="165"/>
      <c r="C41" s="317"/>
      <c r="D41" s="179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79"/>
    </row>
    <row r="43" spans="2:16" x14ac:dyDescent="0.15">
      <c r="P43" s="653"/>
    </row>
    <row r="44" spans="2:16" x14ac:dyDescent="0.15">
      <c r="P44" s="653"/>
    </row>
    <row r="45" spans="2:16" x14ac:dyDescent="0.15">
      <c r="P45" s="653"/>
    </row>
    <row r="46" spans="2:16" x14ac:dyDescent="0.15">
      <c r="P46" s="148"/>
    </row>
  </sheetData>
  <mergeCells count="3"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3.5" x14ac:dyDescent="0.15"/>
  <cols>
    <col min="1" max="1" width="4.375" style="35" customWidth="1"/>
    <col min="2" max="2" width="3.125" style="35" customWidth="1"/>
    <col min="3" max="3" width="2.625" style="35" customWidth="1"/>
    <col min="4" max="4" width="8.75" style="35" customWidth="1"/>
    <col min="5" max="10" width="9.375" style="35" customWidth="1"/>
    <col min="11" max="11" width="10.625" style="35" customWidth="1"/>
    <col min="12" max="12" width="8.75" style="35" customWidth="1"/>
    <col min="13" max="13" width="10.625" style="35" customWidth="1"/>
    <col min="14" max="14" width="9.375" style="35" customWidth="1"/>
    <col min="15" max="15" width="10.625" style="35" customWidth="1"/>
    <col min="16" max="16" width="11.125" style="35" customWidth="1"/>
    <col min="17" max="16384" width="9" style="35"/>
  </cols>
  <sheetData>
    <row r="1" spans="1:17" s="19" customFormat="1" ht="19.5" customHeight="1" x14ac:dyDescent="0.15">
      <c r="A1" s="18"/>
      <c r="C1" s="20"/>
    </row>
    <row r="2" spans="1:17" s="25" customFormat="1" ht="15" customHeight="1" x14ac:dyDescent="0.15">
      <c r="A2" s="21"/>
      <c r="B2" s="21"/>
      <c r="C2" s="22" t="s">
        <v>77</v>
      </c>
      <c r="D2" s="116" t="s">
        <v>78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103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9" t="s">
        <v>67</v>
      </c>
      <c r="Q3" s="27"/>
    </row>
    <row r="4" spans="1:17" ht="18.75" customHeight="1" x14ac:dyDescent="0.15">
      <c r="A4" s="30"/>
      <c r="B4" s="31"/>
      <c r="C4" s="32"/>
      <c r="D4" s="720" t="s">
        <v>42</v>
      </c>
      <c r="E4" s="721"/>
      <c r="F4" s="721"/>
      <c r="G4" s="721"/>
      <c r="H4" s="722"/>
      <c r="I4" s="33"/>
      <c r="J4" s="33"/>
      <c r="K4" s="720" t="s">
        <v>43</v>
      </c>
      <c r="L4" s="721"/>
      <c r="M4" s="722"/>
      <c r="N4" s="33"/>
      <c r="O4" s="33"/>
      <c r="P4" s="33"/>
    </row>
    <row r="5" spans="1:17" ht="18.75" customHeight="1" x14ac:dyDescent="0.15">
      <c r="A5" s="36"/>
      <c r="B5" s="37"/>
      <c r="C5" s="38"/>
      <c r="D5" s="723" t="s">
        <v>44</v>
      </c>
      <c r="E5" s="724"/>
      <c r="F5" s="39" t="s">
        <v>45</v>
      </c>
      <c r="G5" s="40" t="s">
        <v>46</v>
      </c>
      <c r="H5" s="725" t="s">
        <v>47</v>
      </c>
      <c r="I5" s="41" t="s">
        <v>48</v>
      </c>
      <c r="J5" s="41" t="s">
        <v>49</v>
      </c>
      <c r="K5" s="39" t="s">
        <v>50</v>
      </c>
      <c r="L5" s="39" t="s">
        <v>68</v>
      </c>
      <c r="M5" s="725" t="s">
        <v>47</v>
      </c>
      <c r="N5" s="41" t="s">
        <v>52</v>
      </c>
      <c r="O5" s="41" t="s">
        <v>53</v>
      </c>
      <c r="P5" s="41" t="s">
        <v>54</v>
      </c>
    </row>
    <row r="6" spans="1:17" ht="18.75" customHeight="1" x14ac:dyDescent="0.15">
      <c r="A6" s="42"/>
      <c r="B6" s="43"/>
      <c r="C6" s="44"/>
      <c r="D6" s="127" t="s">
        <v>55</v>
      </c>
      <c r="E6" s="126" t="s">
        <v>56</v>
      </c>
      <c r="F6" s="45" t="s">
        <v>57</v>
      </c>
      <c r="G6" s="46" t="s">
        <v>56</v>
      </c>
      <c r="H6" s="726"/>
      <c r="I6" s="47"/>
      <c r="J6" s="47"/>
      <c r="K6" s="45" t="s">
        <v>58</v>
      </c>
      <c r="L6" s="45" t="s">
        <v>59</v>
      </c>
      <c r="M6" s="726"/>
      <c r="N6" s="47"/>
      <c r="O6" s="47"/>
      <c r="P6" s="47"/>
    </row>
    <row r="7" spans="1:17" ht="16.5" customHeight="1" x14ac:dyDescent="0.15">
      <c r="A7" s="48" t="s">
        <v>0</v>
      </c>
      <c r="B7" s="49">
        <v>20</v>
      </c>
      <c r="C7" s="50" t="s">
        <v>1</v>
      </c>
      <c r="D7" s="128"/>
      <c r="E7" s="109">
        <v>268856</v>
      </c>
      <c r="F7" s="51">
        <v>103594</v>
      </c>
      <c r="G7" s="52"/>
      <c r="H7" s="51">
        <v>372450</v>
      </c>
      <c r="I7" s="51"/>
      <c r="J7" s="51">
        <v>372450</v>
      </c>
      <c r="K7" s="51">
        <v>885177</v>
      </c>
      <c r="L7" s="51"/>
      <c r="M7" s="51">
        <v>885177</v>
      </c>
      <c r="N7" s="51"/>
      <c r="O7" s="51">
        <v>885177</v>
      </c>
      <c r="P7" s="51">
        <v>1257627</v>
      </c>
    </row>
    <row r="8" spans="1:17" ht="16.5" customHeight="1" x14ac:dyDescent="0.15">
      <c r="A8" s="53" t="s">
        <v>60</v>
      </c>
      <c r="B8" s="49">
        <v>21</v>
      </c>
      <c r="C8" s="54" t="s">
        <v>60</v>
      </c>
      <c r="D8" s="51"/>
      <c r="E8" s="109">
        <v>3242596</v>
      </c>
      <c r="F8" s="51">
        <v>2307259</v>
      </c>
      <c r="G8" s="52">
        <v>872903</v>
      </c>
      <c r="H8" s="51">
        <v>6422758</v>
      </c>
      <c r="I8" s="51"/>
      <c r="J8" s="51">
        <v>6422758</v>
      </c>
      <c r="K8" s="51">
        <v>22214618</v>
      </c>
      <c r="L8" s="51"/>
      <c r="M8" s="51">
        <v>22214618</v>
      </c>
      <c r="N8" s="51"/>
      <c r="O8" s="51">
        <v>22214618</v>
      </c>
      <c r="P8" s="51">
        <v>28637376</v>
      </c>
    </row>
    <row r="9" spans="1:17" ht="16.5" customHeight="1" x14ac:dyDescent="0.15">
      <c r="A9" s="53" t="s">
        <v>60</v>
      </c>
      <c r="B9" s="49">
        <v>22</v>
      </c>
      <c r="C9" s="49" t="s">
        <v>60</v>
      </c>
      <c r="D9" s="51"/>
      <c r="E9" s="52">
        <v>2657228</v>
      </c>
      <c r="F9" s="51">
        <v>2096236</v>
      </c>
      <c r="G9" s="51">
        <v>1056915</v>
      </c>
      <c r="H9" s="51">
        <v>5810379</v>
      </c>
      <c r="I9" s="51"/>
      <c r="J9" s="51">
        <v>5810379</v>
      </c>
      <c r="K9" s="51">
        <v>20463410</v>
      </c>
      <c r="L9" s="51"/>
      <c r="M9" s="51">
        <v>20463410</v>
      </c>
      <c r="N9" s="51"/>
      <c r="O9" s="51">
        <v>20463410</v>
      </c>
      <c r="P9" s="52">
        <v>26273789</v>
      </c>
    </row>
    <row r="10" spans="1:17" ht="16.5" customHeight="1" x14ac:dyDescent="0.15">
      <c r="A10" s="55" t="s">
        <v>60</v>
      </c>
      <c r="B10" s="56">
        <v>23</v>
      </c>
      <c r="C10" s="57" t="s">
        <v>60</v>
      </c>
      <c r="D10" s="59"/>
      <c r="E10" s="59">
        <v>2869919</v>
      </c>
      <c r="F10" s="59">
        <v>2078399</v>
      </c>
      <c r="G10" s="59">
        <v>770679</v>
      </c>
      <c r="H10" s="59">
        <v>5718997</v>
      </c>
      <c r="I10" s="59"/>
      <c r="J10" s="59">
        <v>5718997</v>
      </c>
      <c r="K10" s="59">
        <v>21735698</v>
      </c>
      <c r="L10" s="59"/>
      <c r="M10" s="59">
        <v>21735698</v>
      </c>
      <c r="N10" s="59"/>
      <c r="O10" s="59">
        <v>21735698</v>
      </c>
      <c r="P10" s="58">
        <v>27454695</v>
      </c>
    </row>
    <row r="11" spans="1:17" ht="16.5" customHeight="1" x14ac:dyDescent="0.15">
      <c r="A11" s="53" t="s">
        <v>506</v>
      </c>
      <c r="B11" s="34">
        <v>11</v>
      </c>
      <c r="C11" s="60" t="s">
        <v>61</v>
      </c>
      <c r="D11" s="51"/>
      <c r="E11" s="52">
        <v>213318</v>
      </c>
      <c r="F11" s="51">
        <v>250191</v>
      </c>
      <c r="G11" s="51">
        <v>80063</v>
      </c>
      <c r="H11" s="117">
        <f>SUM(E11:G11)</f>
        <v>543572</v>
      </c>
      <c r="I11" s="51"/>
      <c r="J11" s="51">
        <f t="shared" ref="J11:J27" si="0">H11+I11</f>
        <v>543572</v>
      </c>
      <c r="K11" s="51">
        <v>2030444</v>
      </c>
      <c r="L11" s="51"/>
      <c r="M11" s="51">
        <f t="shared" ref="M11:M25" si="1">K11+L11</f>
        <v>2030444</v>
      </c>
      <c r="N11" s="51"/>
      <c r="O11" s="51">
        <f t="shared" ref="O11:O27" si="2">M11+N11</f>
        <v>2030444</v>
      </c>
      <c r="P11" s="51">
        <f t="shared" ref="P11:P27" si="3">J11+O11</f>
        <v>2574016</v>
      </c>
    </row>
    <row r="12" spans="1:17" ht="16.5" customHeight="1" x14ac:dyDescent="0.15">
      <c r="A12" s="118"/>
      <c r="B12" s="119">
        <v>12</v>
      </c>
      <c r="C12" s="120"/>
      <c r="D12" s="94"/>
      <c r="E12" s="93">
        <v>337860</v>
      </c>
      <c r="F12" s="94">
        <v>166287</v>
      </c>
      <c r="G12" s="94">
        <v>110234</v>
      </c>
      <c r="H12" s="121">
        <f>SUM(E12:G12)</f>
        <v>614381</v>
      </c>
      <c r="I12" s="93"/>
      <c r="J12" s="94">
        <f t="shared" si="0"/>
        <v>614381</v>
      </c>
      <c r="K12" s="94">
        <v>1707533</v>
      </c>
      <c r="L12" s="94"/>
      <c r="M12" s="94">
        <f t="shared" si="1"/>
        <v>1707533</v>
      </c>
      <c r="N12" s="94"/>
      <c r="O12" s="94">
        <f t="shared" si="2"/>
        <v>1707533</v>
      </c>
      <c r="P12" s="94">
        <f t="shared" si="3"/>
        <v>2321914</v>
      </c>
    </row>
    <row r="13" spans="1:17" ht="16.5" customHeight="1" x14ac:dyDescent="0.15">
      <c r="A13" s="53" t="s">
        <v>69</v>
      </c>
      <c r="B13" s="49">
        <v>1</v>
      </c>
      <c r="C13" s="54" t="s">
        <v>70</v>
      </c>
      <c r="D13" s="131"/>
      <c r="E13" s="52">
        <v>234100</v>
      </c>
      <c r="F13" s="51">
        <v>208518</v>
      </c>
      <c r="G13" s="51">
        <v>67494</v>
      </c>
      <c r="H13" s="117">
        <f>SUM(E13:G13)</f>
        <v>510112</v>
      </c>
      <c r="I13" s="51"/>
      <c r="J13" s="51">
        <f t="shared" si="0"/>
        <v>510112</v>
      </c>
      <c r="K13" s="51">
        <v>2016596</v>
      </c>
      <c r="L13" s="51"/>
      <c r="M13" s="51">
        <f t="shared" si="1"/>
        <v>2016596</v>
      </c>
      <c r="N13" s="51"/>
      <c r="O13" s="51">
        <f t="shared" si="2"/>
        <v>2016596</v>
      </c>
      <c r="P13" s="51">
        <f t="shared" si="3"/>
        <v>2526708</v>
      </c>
    </row>
    <row r="14" spans="1:17" ht="16.5" customHeight="1" x14ac:dyDescent="0.15">
      <c r="A14" s="53"/>
      <c r="B14" s="49">
        <v>2</v>
      </c>
      <c r="C14" s="54"/>
      <c r="D14" s="51"/>
      <c r="E14" s="52">
        <v>215397</v>
      </c>
      <c r="F14" s="51">
        <v>183442</v>
      </c>
      <c r="G14" s="51">
        <v>72290</v>
      </c>
      <c r="H14" s="117">
        <f>SUM(E14:G14)</f>
        <v>471129</v>
      </c>
      <c r="I14" s="51"/>
      <c r="J14" s="52">
        <f t="shared" si="0"/>
        <v>471129</v>
      </c>
      <c r="K14" s="51">
        <v>1836643</v>
      </c>
      <c r="L14" s="51"/>
      <c r="M14" s="51">
        <f t="shared" si="1"/>
        <v>1836643</v>
      </c>
      <c r="N14" s="51"/>
      <c r="O14" s="51">
        <f t="shared" si="2"/>
        <v>1836643</v>
      </c>
      <c r="P14" s="52">
        <f t="shared" si="3"/>
        <v>2307772</v>
      </c>
    </row>
    <row r="15" spans="1:17" ht="16.5" customHeight="1" x14ac:dyDescent="0.15">
      <c r="A15" s="53"/>
      <c r="B15" s="49">
        <v>3</v>
      </c>
      <c r="C15" s="54"/>
      <c r="D15" s="51"/>
      <c r="E15" s="52">
        <v>279808</v>
      </c>
      <c r="F15" s="51">
        <v>175544</v>
      </c>
      <c r="G15" s="51">
        <v>65558</v>
      </c>
      <c r="H15" s="117">
        <f>SUM(E15:G15)</f>
        <v>520910</v>
      </c>
      <c r="I15" s="51"/>
      <c r="J15" s="51">
        <f t="shared" si="0"/>
        <v>520910</v>
      </c>
      <c r="K15" s="51">
        <v>1826667</v>
      </c>
      <c r="L15" s="51"/>
      <c r="M15" s="51">
        <f t="shared" si="1"/>
        <v>1826667</v>
      </c>
      <c r="N15" s="51"/>
      <c r="O15" s="51">
        <f t="shared" si="2"/>
        <v>1826667</v>
      </c>
      <c r="P15" s="51">
        <f t="shared" si="3"/>
        <v>2347577</v>
      </c>
    </row>
    <row r="16" spans="1:17" ht="16.5" customHeight="1" x14ac:dyDescent="0.15">
      <c r="A16" s="53"/>
      <c r="B16" s="49">
        <v>4</v>
      </c>
      <c r="C16" s="54"/>
      <c r="D16" s="51"/>
      <c r="E16" s="52">
        <v>222519</v>
      </c>
      <c r="F16" s="51">
        <v>176237</v>
      </c>
      <c r="G16" s="51">
        <v>71855</v>
      </c>
      <c r="H16" s="117">
        <f t="shared" ref="H16:H27" si="4">SUM(E16:G16)</f>
        <v>470611</v>
      </c>
      <c r="I16" s="51"/>
      <c r="J16" s="52">
        <f t="shared" si="0"/>
        <v>470611</v>
      </c>
      <c r="K16" s="51">
        <v>1633806</v>
      </c>
      <c r="L16" s="51"/>
      <c r="M16" s="51">
        <f t="shared" si="1"/>
        <v>1633806</v>
      </c>
      <c r="N16" s="51"/>
      <c r="O16" s="51">
        <f t="shared" si="2"/>
        <v>1633806</v>
      </c>
      <c r="P16" s="51">
        <f t="shared" si="3"/>
        <v>2104417</v>
      </c>
    </row>
    <row r="17" spans="1:18" ht="16.5" customHeight="1" x14ac:dyDescent="0.15">
      <c r="A17" s="53"/>
      <c r="B17" s="49">
        <v>5</v>
      </c>
      <c r="C17" s="54"/>
      <c r="D17" s="51"/>
      <c r="E17" s="77">
        <v>216730</v>
      </c>
      <c r="F17" s="89">
        <v>202298</v>
      </c>
      <c r="G17" s="89">
        <v>81330</v>
      </c>
      <c r="H17" s="117">
        <f t="shared" si="4"/>
        <v>500358</v>
      </c>
      <c r="I17" s="51"/>
      <c r="J17" s="52">
        <f t="shared" si="0"/>
        <v>500358</v>
      </c>
      <c r="K17" s="51">
        <v>1700758</v>
      </c>
      <c r="L17" s="51"/>
      <c r="M17" s="51">
        <f t="shared" si="1"/>
        <v>1700758</v>
      </c>
      <c r="N17" s="51"/>
      <c r="O17" s="51">
        <f t="shared" si="2"/>
        <v>1700758</v>
      </c>
      <c r="P17" s="51">
        <f t="shared" si="3"/>
        <v>2201116</v>
      </c>
      <c r="R17" s="34"/>
    </row>
    <row r="18" spans="1:18" ht="16.5" customHeight="1" x14ac:dyDescent="0.15">
      <c r="A18" s="53"/>
      <c r="B18" s="49">
        <v>6</v>
      </c>
      <c r="C18" s="54"/>
      <c r="D18" s="51"/>
      <c r="E18" s="52">
        <v>208967</v>
      </c>
      <c r="F18" s="51">
        <v>127183</v>
      </c>
      <c r="G18" s="51">
        <v>59870</v>
      </c>
      <c r="H18" s="117">
        <f t="shared" si="4"/>
        <v>396020</v>
      </c>
      <c r="I18" s="51"/>
      <c r="J18" s="51">
        <f t="shared" si="0"/>
        <v>396020</v>
      </c>
      <c r="K18" s="51">
        <v>1682409</v>
      </c>
      <c r="L18" s="51"/>
      <c r="M18" s="51">
        <f t="shared" si="1"/>
        <v>1682409</v>
      </c>
      <c r="N18" s="51"/>
      <c r="O18" s="51">
        <f t="shared" si="2"/>
        <v>1682409</v>
      </c>
      <c r="P18" s="52">
        <f t="shared" si="3"/>
        <v>2078429</v>
      </c>
      <c r="R18" s="124"/>
    </row>
    <row r="19" spans="1:18" ht="16.5" customHeight="1" x14ac:dyDescent="0.15">
      <c r="A19" s="53"/>
      <c r="B19" s="49">
        <v>7</v>
      </c>
      <c r="C19" s="54"/>
      <c r="D19" s="51"/>
      <c r="E19" s="52">
        <v>210411</v>
      </c>
      <c r="F19" s="51">
        <v>156027</v>
      </c>
      <c r="G19" s="51">
        <v>46635</v>
      </c>
      <c r="H19" s="117">
        <f t="shared" si="4"/>
        <v>413073</v>
      </c>
      <c r="I19" s="51"/>
      <c r="J19" s="51">
        <f t="shared" si="0"/>
        <v>413073</v>
      </c>
      <c r="K19" s="51">
        <v>1567007</v>
      </c>
      <c r="L19" s="51"/>
      <c r="M19" s="51">
        <f t="shared" si="1"/>
        <v>1567007</v>
      </c>
      <c r="N19" s="51"/>
      <c r="O19" s="51">
        <f t="shared" si="2"/>
        <v>1567007</v>
      </c>
      <c r="P19" s="52">
        <f t="shared" si="3"/>
        <v>1980080</v>
      </c>
      <c r="R19" s="124"/>
    </row>
    <row r="20" spans="1:18" ht="16.5" customHeight="1" x14ac:dyDescent="0.15">
      <c r="A20" s="53"/>
      <c r="B20" s="49">
        <v>8</v>
      </c>
      <c r="C20" s="54"/>
      <c r="D20" s="51"/>
      <c r="E20" s="52">
        <v>275624</v>
      </c>
      <c r="F20" s="51">
        <v>166489</v>
      </c>
      <c r="G20" s="51">
        <v>54934</v>
      </c>
      <c r="H20" s="117">
        <f t="shared" si="4"/>
        <v>497047</v>
      </c>
      <c r="I20" s="51"/>
      <c r="J20" s="51">
        <f t="shared" si="0"/>
        <v>497047</v>
      </c>
      <c r="K20" s="51">
        <v>1727798</v>
      </c>
      <c r="L20" s="51"/>
      <c r="M20" s="51">
        <f t="shared" si="1"/>
        <v>1727798</v>
      </c>
      <c r="N20" s="51"/>
      <c r="O20" s="51">
        <f t="shared" si="2"/>
        <v>1727798</v>
      </c>
      <c r="P20" s="52">
        <f t="shared" si="3"/>
        <v>2224845</v>
      </c>
      <c r="R20" s="124"/>
    </row>
    <row r="21" spans="1:18" ht="16.5" customHeight="1" x14ac:dyDescent="0.15">
      <c r="A21" s="53"/>
      <c r="B21" s="49">
        <v>9</v>
      </c>
      <c r="C21" s="54"/>
      <c r="D21" s="51"/>
      <c r="E21" s="52">
        <v>201762</v>
      </c>
      <c r="F21" s="51">
        <v>160288</v>
      </c>
      <c r="G21" s="51">
        <v>52790</v>
      </c>
      <c r="H21" s="117">
        <f t="shared" si="4"/>
        <v>414840</v>
      </c>
      <c r="I21" s="51"/>
      <c r="J21" s="51">
        <f t="shared" si="0"/>
        <v>414840</v>
      </c>
      <c r="K21" s="51">
        <v>1710296</v>
      </c>
      <c r="L21" s="51"/>
      <c r="M21" s="51">
        <f t="shared" si="1"/>
        <v>1710296</v>
      </c>
      <c r="N21" s="51"/>
      <c r="O21" s="51">
        <f t="shared" si="2"/>
        <v>1710296</v>
      </c>
      <c r="P21" s="51">
        <f t="shared" si="3"/>
        <v>2125136</v>
      </c>
      <c r="R21" s="124"/>
    </row>
    <row r="22" spans="1:18" ht="16.5" customHeight="1" x14ac:dyDescent="0.15">
      <c r="A22" s="53"/>
      <c r="B22" s="49">
        <v>10</v>
      </c>
      <c r="C22" s="54"/>
      <c r="D22" s="51"/>
      <c r="E22" s="52">
        <v>177769</v>
      </c>
      <c r="F22" s="51">
        <v>138597</v>
      </c>
      <c r="G22" s="51">
        <v>50817</v>
      </c>
      <c r="H22" s="117">
        <f t="shared" si="4"/>
        <v>367183</v>
      </c>
      <c r="I22" s="51"/>
      <c r="J22" s="51">
        <f t="shared" si="0"/>
        <v>367183</v>
      </c>
      <c r="K22" s="51">
        <v>1943904</v>
      </c>
      <c r="L22" s="51"/>
      <c r="M22" s="51">
        <f t="shared" si="1"/>
        <v>1943904</v>
      </c>
      <c r="N22" s="51"/>
      <c r="O22" s="51">
        <f t="shared" si="2"/>
        <v>1943904</v>
      </c>
      <c r="P22" s="52">
        <f t="shared" si="3"/>
        <v>2311087</v>
      </c>
      <c r="R22" s="124"/>
    </row>
    <row r="23" spans="1:18" ht="16.5" customHeight="1" x14ac:dyDescent="0.15">
      <c r="A23" s="53"/>
      <c r="B23" s="49">
        <v>11</v>
      </c>
      <c r="C23" s="54"/>
      <c r="D23" s="51"/>
      <c r="E23" s="52">
        <v>298111</v>
      </c>
      <c r="F23" s="51">
        <v>207759</v>
      </c>
      <c r="G23" s="51">
        <v>64631</v>
      </c>
      <c r="H23" s="117">
        <f t="shared" si="4"/>
        <v>570501</v>
      </c>
      <c r="I23" s="51"/>
      <c r="J23" s="51">
        <f t="shared" si="0"/>
        <v>570501</v>
      </c>
      <c r="K23" s="51">
        <v>2003930</v>
      </c>
      <c r="L23" s="51"/>
      <c r="M23" s="51">
        <f t="shared" si="1"/>
        <v>2003930</v>
      </c>
      <c r="N23" s="51"/>
      <c r="O23" s="51">
        <f t="shared" si="2"/>
        <v>2003930</v>
      </c>
      <c r="P23" s="52">
        <f t="shared" si="3"/>
        <v>2574431</v>
      </c>
      <c r="R23" s="124"/>
    </row>
    <row r="24" spans="1:18" x14ac:dyDescent="0.15">
      <c r="A24" s="53"/>
      <c r="B24" s="49">
        <v>12</v>
      </c>
      <c r="C24" s="54"/>
      <c r="D24" s="51"/>
      <c r="E24" s="52">
        <v>328721</v>
      </c>
      <c r="F24" s="51">
        <v>176017</v>
      </c>
      <c r="G24" s="52">
        <v>82475</v>
      </c>
      <c r="H24" s="117">
        <f t="shared" si="4"/>
        <v>587213</v>
      </c>
      <c r="I24" s="52"/>
      <c r="J24" s="51">
        <f t="shared" si="0"/>
        <v>587213</v>
      </c>
      <c r="K24" s="51">
        <v>2085884</v>
      </c>
      <c r="L24" s="51"/>
      <c r="M24" s="51">
        <f t="shared" si="1"/>
        <v>2085884</v>
      </c>
      <c r="N24" s="51"/>
      <c r="O24" s="51">
        <f t="shared" si="2"/>
        <v>2085884</v>
      </c>
      <c r="P24" s="52">
        <f t="shared" si="3"/>
        <v>2673097</v>
      </c>
      <c r="Q24" s="34"/>
      <c r="R24" s="124"/>
    </row>
    <row r="25" spans="1:18" x14ac:dyDescent="0.15">
      <c r="A25" s="53" t="s">
        <v>80</v>
      </c>
      <c r="B25" s="49">
        <v>1</v>
      </c>
      <c r="C25" s="60" t="s">
        <v>61</v>
      </c>
      <c r="D25" s="51"/>
      <c r="E25" s="51">
        <v>229997.09999999998</v>
      </c>
      <c r="F25" s="51">
        <v>158406.29999999999</v>
      </c>
      <c r="G25" s="51">
        <v>68583.3</v>
      </c>
      <c r="H25" s="117">
        <f t="shared" si="4"/>
        <v>456986.69999999995</v>
      </c>
      <c r="I25" s="51"/>
      <c r="J25" s="51">
        <f t="shared" si="0"/>
        <v>456986.69999999995</v>
      </c>
      <c r="K25" s="51">
        <v>1899042.7000000002</v>
      </c>
      <c r="L25" s="51"/>
      <c r="M25" s="51">
        <f t="shared" si="1"/>
        <v>1899042.7000000002</v>
      </c>
      <c r="N25" s="51"/>
      <c r="O25" s="51">
        <f t="shared" si="2"/>
        <v>1899042.7000000002</v>
      </c>
      <c r="P25" s="52">
        <f t="shared" si="3"/>
        <v>2356029.4000000004</v>
      </c>
      <c r="R25" s="124"/>
    </row>
    <row r="26" spans="1:18" x14ac:dyDescent="0.25">
      <c r="A26" s="53"/>
      <c r="B26" s="49">
        <v>2</v>
      </c>
      <c r="C26" s="60"/>
      <c r="D26" s="51"/>
      <c r="E26" s="51">
        <v>264908.80000000005</v>
      </c>
      <c r="F26" s="51">
        <v>157061.20000000001</v>
      </c>
      <c r="G26" s="142">
        <v>61256.800000000003</v>
      </c>
      <c r="H26" s="117">
        <f t="shared" si="4"/>
        <v>483226.80000000005</v>
      </c>
      <c r="I26" s="51"/>
      <c r="J26" s="51">
        <f t="shared" si="0"/>
        <v>483226.80000000005</v>
      </c>
      <c r="K26" s="51">
        <v>1916730.7</v>
      </c>
      <c r="L26" s="51"/>
      <c r="M26" s="51">
        <f>K26+L26</f>
        <v>1916730.7</v>
      </c>
      <c r="N26" s="51"/>
      <c r="O26" s="51">
        <f t="shared" si="2"/>
        <v>1916730.7</v>
      </c>
      <c r="P26" s="51">
        <f t="shared" si="3"/>
        <v>2399957.5</v>
      </c>
      <c r="R26" s="124"/>
    </row>
    <row r="27" spans="1:18" x14ac:dyDescent="0.25">
      <c r="A27" s="53"/>
      <c r="B27" s="49">
        <v>3</v>
      </c>
      <c r="C27" s="60"/>
      <c r="D27" s="51"/>
      <c r="E27" s="51">
        <v>226787</v>
      </c>
      <c r="F27" s="51">
        <v>168013.49999999997</v>
      </c>
      <c r="G27" s="142">
        <v>76721.2</v>
      </c>
      <c r="H27" s="117">
        <f t="shared" si="4"/>
        <v>471521.7</v>
      </c>
      <c r="I27" s="51"/>
      <c r="J27" s="51">
        <f t="shared" si="0"/>
        <v>471521.7</v>
      </c>
      <c r="K27" s="51">
        <v>1825994.9</v>
      </c>
      <c r="L27" s="51"/>
      <c r="M27" s="51">
        <f>K27+L27</f>
        <v>1825994.9</v>
      </c>
      <c r="N27" s="51"/>
      <c r="O27" s="51">
        <f t="shared" si="2"/>
        <v>1825994.9</v>
      </c>
      <c r="P27" s="52">
        <f t="shared" si="3"/>
        <v>2297516.6</v>
      </c>
      <c r="R27" s="124"/>
    </row>
    <row r="28" spans="1:18" x14ac:dyDescent="0.25">
      <c r="A28" s="53"/>
      <c r="B28" s="49">
        <v>4</v>
      </c>
      <c r="C28" s="60"/>
      <c r="D28" s="51"/>
      <c r="E28" s="51">
        <v>285263.09999999992</v>
      </c>
      <c r="F28" s="51">
        <v>265341.2</v>
      </c>
      <c r="G28" s="142">
        <v>107785.2</v>
      </c>
      <c r="H28" s="117">
        <f>SUM(E28:G28)</f>
        <v>658389.49999999988</v>
      </c>
      <c r="I28" s="51"/>
      <c r="J28" s="51">
        <f>H28+I28</f>
        <v>658389.49999999988</v>
      </c>
      <c r="K28" s="51">
        <v>2474540.9</v>
      </c>
      <c r="L28" s="51"/>
      <c r="M28" s="51">
        <f>K28+L28</f>
        <v>2474540.9</v>
      </c>
      <c r="N28" s="51"/>
      <c r="O28" s="51">
        <f>M28+N28</f>
        <v>2474540.9</v>
      </c>
      <c r="P28" s="52">
        <f>J28+O28</f>
        <v>3132930.4</v>
      </c>
      <c r="R28" s="124"/>
    </row>
    <row r="29" spans="1:18" x14ac:dyDescent="0.25">
      <c r="A29" s="53"/>
      <c r="B29" s="49">
        <v>5</v>
      </c>
      <c r="C29" s="60"/>
      <c r="D29" s="51"/>
      <c r="E29" s="52">
        <v>365867.39999999997</v>
      </c>
      <c r="F29" s="51">
        <v>310473</v>
      </c>
      <c r="G29" s="142">
        <v>94190.1</v>
      </c>
      <c r="H29" s="117">
        <f>SUM(E29:G29)</f>
        <v>770530.49999999988</v>
      </c>
      <c r="I29" s="51"/>
      <c r="J29" s="51">
        <f>H29+I29</f>
        <v>770530.49999999988</v>
      </c>
      <c r="K29" s="51">
        <v>2169732.1999999997</v>
      </c>
      <c r="L29" s="51"/>
      <c r="M29" s="51">
        <f>K29+L29</f>
        <v>2169732.1999999997</v>
      </c>
      <c r="N29" s="51"/>
      <c r="O29" s="51">
        <f>M29+N29</f>
        <v>2169732.1999999997</v>
      </c>
      <c r="P29" s="52">
        <f>J29+O29</f>
        <v>2940262.6999999997</v>
      </c>
      <c r="R29" s="124"/>
    </row>
    <row r="30" spans="1:18" x14ac:dyDescent="0.25">
      <c r="A30" s="55"/>
      <c r="B30" s="56">
        <v>6</v>
      </c>
      <c r="C30" s="123"/>
      <c r="D30" s="59"/>
      <c r="E30" s="59">
        <v>239761.40000000002</v>
      </c>
      <c r="F30" s="59">
        <v>248300.60000000003</v>
      </c>
      <c r="G30" s="141">
        <v>83067.60000000002</v>
      </c>
      <c r="H30" s="130">
        <f>SUM(E30:G30)</f>
        <v>571129.60000000009</v>
      </c>
      <c r="I30" s="59"/>
      <c r="J30" s="59">
        <f>H30+I30</f>
        <v>571129.60000000009</v>
      </c>
      <c r="K30" s="59">
        <v>1986901.5</v>
      </c>
      <c r="L30" s="59"/>
      <c r="M30" s="59">
        <f>K30+L30</f>
        <v>1986901.5</v>
      </c>
      <c r="N30" s="59"/>
      <c r="O30" s="59">
        <f>M30+N30</f>
        <v>1986901.5</v>
      </c>
      <c r="P30" s="58">
        <f>J30+O30</f>
        <v>2558031.1</v>
      </c>
      <c r="R30" s="125"/>
    </row>
    <row r="31" spans="1:18" x14ac:dyDescent="0.15">
      <c r="E31" s="78"/>
      <c r="F31" s="78"/>
      <c r="G31" s="78"/>
      <c r="H31" s="78"/>
      <c r="I31" s="78"/>
      <c r="J31" s="78"/>
      <c r="K31" s="78"/>
      <c r="R31" s="34"/>
    </row>
    <row r="32" spans="1:18" x14ac:dyDescent="0.15">
      <c r="D32" s="122"/>
      <c r="E32" s="81"/>
      <c r="F32" s="81"/>
      <c r="G32" s="81"/>
      <c r="H32" s="98"/>
      <c r="I32" s="98"/>
      <c r="J32" s="98"/>
      <c r="K32" s="80"/>
      <c r="L32" s="98"/>
      <c r="M32" s="98"/>
      <c r="N32" s="98"/>
      <c r="O32" s="98"/>
      <c r="P32" s="98"/>
      <c r="Q32" s="34"/>
    </row>
    <row r="33" spans="5:17" x14ac:dyDescent="0.15">
      <c r="E33" s="77"/>
      <c r="F33" s="77"/>
      <c r="G33" s="77"/>
      <c r="H33" s="34"/>
      <c r="I33" s="34"/>
      <c r="J33" s="34"/>
      <c r="K33" s="80"/>
      <c r="L33" s="34"/>
      <c r="M33" s="34"/>
      <c r="N33" s="34"/>
      <c r="O33" s="34"/>
      <c r="P33" s="34"/>
      <c r="Q33" s="34"/>
    </row>
    <row r="34" spans="5:17" x14ac:dyDescent="0.15">
      <c r="E34" s="77"/>
      <c r="F34" s="77"/>
      <c r="G34" s="77"/>
      <c r="H34" s="34"/>
      <c r="I34" s="34"/>
      <c r="J34" s="34"/>
      <c r="K34" s="80"/>
      <c r="L34" s="34"/>
      <c r="M34" s="34"/>
      <c r="N34" s="34"/>
      <c r="O34" s="34"/>
      <c r="P34" s="34"/>
      <c r="Q34" s="34"/>
    </row>
    <row r="35" spans="5:17" x14ac:dyDescent="0.15">
      <c r="E35" s="77"/>
      <c r="F35" s="77"/>
      <c r="G35" s="77"/>
      <c r="H35" s="34"/>
      <c r="I35" s="34"/>
      <c r="J35" s="34"/>
      <c r="K35" s="80"/>
      <c r="L35" s="34"/>
      <c r="M35" s="34"/>
      <c r="N35" s="34"/>
      <c r="O35" s="34"/>
      <c r="P35" s="34"/>
      <c r="Q35" s="34"/>
    </row>
    <row r="36" spans="5:17" x14ac:dyDescent="0.15">
      <c r="E36" s="77"/>
      <c r="F36" s="77"/>
      <c r="G36" s="77"/>
      <c r="H36" s="34"/>
      <c r="I36" s="34"/>
      <c r="J36" s="34"/>
      <c r="K36" s="80"/>
      <c r="L36" s="34"/>
      <c r="M36" s="34"/>
      <c r="N36" s="34"/>
      <c r="O36" s="34"/>
      <c r="P36" s="34"/>
      <c r="Q36" s="34"/>
    </row>
    <row r="37" spans="5:17" x14ac:dyDescent="0.15">
      <c r="E37" s="77"/>
      <c r="F37" s="77"/>
      <c r="G37" s="77"/>
      <c r="H37" s="34"/>
      <c r="I37" s="34"/>
      <c r="J37" s="34"/>
      <c r="K37" s="80"/>
      <c r="L37" s="34"/>
      <c r="M37" s="34"/>
      <c r="N37" s="34"/>
      <c r="O37" s="34"/>
      <c r="P37" s="34"/>
      <c r="Q37" s="34"/>
    </row>
    <row r="38" spans="5:17" x14ac:dyDescent="0.15">
      <c r="E38" s="77"/>
      <c r="F38" s="77"/>
      <c r="G38" s="77"/>
      <c r="H38" s="34"/>
      <c r="I38" s="34"/>
      <c r="J38" s="34"/>
      <c r="K38" s="80"/>
      <c r="L38" s="34"/>
      <c r="M38" s="34"/>
      <c r="N38" s="34"/>
      <c r="O38" s="34"/>
      <c r="P38" s="34"/>
      <c r="Q38" s="34"/>
    </row>
    <row r="39" spans="5:17" x14ac:dyDescent="0.15">
      <c r="E39" s="77"/>
      <c r="F39" s="77"/>
      <c r="G39" s="77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5:17" x14ac:dyDescent="0.15">
      <c r="E40" s="77"/>
      <c r="F40" s="77"/>
      <c r="G40" s="77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5:17" x14ac:dyDescent="0.15">
      <c r="E41" s="77"/>
      <c r="F41" s="77"/>
      <c r="G41" s="77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5:17" x14ac:dyDescent="0.15">
      <c r="E42" s="77"/>
      <c r="F42" s="77"/>
      <c r="G42" s="77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5:17" x14ac:dyDescent="0.15">
      <c r="E43" s="77"/>
      <c r="F43" s="77"/>
      <c r="G43" s="77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5:17" x14ac:dyDescent="0.15">
      <c r="E44" s="77"/>
      <c r="F44" s="77"/>
      <c r="G44" s="77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5:17" x14ac:dyDescent="0.15">
      <c r="E45" s="125"/>
      <c r="F45" s="125"/>
      <c r="G45" s="125"/>
      <c r="H45" s="34"/>
      <c r="I45" s="34"/>
      <c r="J45" s="34"/>
      <c r="K45" s="78"/>
      <c r="L45" s="34"/>
      <c r="M45" s="34"/>
      <c r="N45" s="34"/>
      <c r="O45" s="34"/>
      <c r="P45" s="34"/>
      <c r="Q45" s="34"/>
    </row>
    <row r="46" spans="5:17" x14ac:dyDescent="0.15"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mergeCells count="5">
    <mergeCell ref="D4:H4"/>
    <mergeCell ref="K4:M4"/>
    <mergeCell ref="D5:E5"/>
    <mergeCell ref="H5:H6"/>
    <mergeCell ref="M5:M6"/>
  </mergeCells>
  <phoneticPr fontId="6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A35" sqref="A35"/>
    </sheetView>
  </sheetViews>
  <sheetFormatPr defaultColWidth="7.5" defaultRowHeight="12" x14ac:dyDescent="0.15"/>
  <cols>
    <col min="1" max="1" width="4.875" style="665" customWidth="1"/>
    <col min="2" max="3" width="3.125" style="665" customWidth="1"/>
    <col min="4" max="4" width="11.5" style="665" customWidth="1"/>
    <col min="5" max="5" width="8.625" style="665" customWidth="1"/>
    <col min="6" max="6" width="11.5" style="665" customWidth="1"/>
    <col min="7" max="7" width="8.625" style="665" customWidth="1"/>
    <col min="8" max="8" width="11.5" style="665" customWidth="1"/>
    <col min="9" max="9" width="8.625" style="665" customWidth="1"/>
    <col min="10" max="10" width="11.5" style="665" customWidth="1"/>
    <col min="11" max="11" width="8.625" style="665" customWidth="1"/>
    <col min="12" max="12" width="11.5" style="665" customWidth="1"/>
    <col min="13" max="13" width="8.625" style="665" customWidth="1"/>
    <col min="14" max="14" width="11.5" style="665" customWidth="1"/>
    <col min="15" max="15" width="8.625" style="665" customWidth="1"/>
    <col min="16" max="16384" width="7.5" style="665"/>
  </cols>
  <sheetData>
    <row r="1" spans="1:16" ht="21" customHeight="1" x14ac:dyDescent="0.15">
      <c r="A1" s="717" t="s">
        <v>475</v>
      </c>
      <c r="B1" s="756" t="s">
        <v>476</v>
      </c>
      <c r="C1" s="756"/>
      <c r="D1" s="756"/>
      <c r="E1" s="756"/>
      <c r="F1" s="756"/>
      <c r="G1" s="717" t="s">
        <v>477</v>
      </c>
      <c r="H1" s="664"/>
    </row>
    <row r="2" spans="1:16" ht="9.75" customHeight="1" x14ac:dyDescent="0.15">
      <c r="O2" s="665" t="s">
        <v>478</v>
      </c>
    </row>
    <row r="3" spans="1:16" ht="5.25" customHeight="1" x14ac:dyDescent="0.15"/>
    <row r="4" spans="1:16" ht="26.25" customHeight="1" x14ac:dyDescent="0.15">
      <c r="A4" s="666"/>
      <c r="B4" s="667" t="s">
        <v>479</v>
      </c>
      <c r="C4" s="668"/>
      <c r="D4" s="669" t="s">
        <v>480</v>
      </c>
      <c r="E4" s="670"/>
      <c r="F4" s="669" t="s">
        <v>481</v>
      </c>
      <c r="G4" s="670"/>
      <c r="H4" s="669" t="s">
        <v>482</v>
      </c>
      <c r="I4" s="670"/>
      <c r="J4" s="669" t="s">
        <v>483</v>
      </c>
      <c r="K4" s="670"/>
      <c r="L4" s="669" t="s">
        <v>484</v>
      </c>
      <c r="M4" s="670"/>
      <c r="N4" s="669" t="s">
        <v>485</v>
      </c>
      <c r="O4" s="670"/>
      <c r="P4" s="664"/>
    </row>
    <row r="5" spans="1:16" ht="17.25" customHeight="1" x14ac:dyDescent="0.15">
      <c r="A5" s="671" t="s">
        <v>486</v>
      </c>
      <c r="B5" s="672"/>
      <c r="C5" s="673"/>
      <c r="D5" s="674" t="s">
        <v>487</v>
      </c>
      <c r="E5" s="674" t="s">
        <v>488</v>
      </c>
      <c r="F5" s="674" t="s">
        <v>487</v>
      </c>
      <c r="G5" s="674" t="s">
        <v>488</v>
      </c>
      <c r="H5" s="674" t="s">
        <v>487</v>
      </c>
      <c r="I5" s="674" t="s">
        <v>488</v>
      </c>
      <c r="J5" s="674" t="s">
        <v>487</v>
      </c>
      <c r="K5" s="674" t="s">
        <v>488</v>
      </c>
      <c r="L5" s="674" t="s">
        <v>487</v>
      </c>
      <c r="M5" s="674" t="s">
        <v>488</v>
      </c>
      <c r="N5" s="674" t="s">
        <v>487</v>
      </c>
      <c r="O5" s="674" t="s">
        <v>488</v>
      </c>
      <c r="P5" s="664"/>
    </row>
    <row r="6" spans="1:16" ht="17.25" customHeight="1" x14ac:dyDescent="0.15">
      <c r="A6" s="675" t="s">
        <v>0</v>
      </c>
      <c r="B6" s="676">
        <v>12</v>
      </c>
      <c r="C6" s="677" t="s">
        <v>1</v>
      </c>
      <c r="D6" s="678">
        <v>115343.2</v>
      </c>
      <c r="E6" s="678">
        <v>385.8</v>
      </c>
      <c r="F6" s="678">
        <v>43074.5</v>
      </c>
      <c r="G6" s="678">
        <v>144.1</v>
      </c>
      <c r="H6" s="678">
        <v>24458.5</v>
      </c>
      <c r="I6" s="678">
        <v>81.8</v>
      </c>
      <c r="J6" s="678">
        <v>22777.3</v>
      </c>
      <c r="K6" s="678">
        <v>76.2</v>
      </c>
      <c r="L6" s="678">
        <v>10377.9</v>
      </c>
      <c r="M6" s="678">
        <v>34.700000000000003</v>
      </c>
      <c r="N6" s="678">
        <v>14655</v>
      </c>
      <c r="O6" s="678">
        <v>49</v>
      </c>
      <c r="P6" s="664"/>
    </row>
    <row r="7" spans="1:16" ht="17.25" customHeight="1" x14ac:dyDescent="0.15">
      <c r="A7" s="675"/>
      <c r="B7" s="676">
        <v>13</v>
      </c>
      <c r="C7" s="679"/>
      <c r="D7" s="680">
        <v>95428.1</v>
      </c>
      <c r="E7" s="680">
        <v>321.3</v>
      </c>
      <c r="F7" s="680">
        <v>29264.6</v>
      </c>
      <c r="G7" s="680">
        <v>98.5</v>
      </c>
      <c r="H7" s="680">
        <v>22538</v>
      </c>
      <c r="I7" s="680">
        <v>75.900000000000006</v>
      </c>
      <c r="J7" s="680">
        <v>20524.3</v>
      </c>
      <c r="K7" s="680">
        <v>69.099999999999994</v>
      </c>
      <c r="L7" s="680">
        <v>10411.6</v>
      </c>
      <c r="M7" s="680">
        <v>35.1</v>
      </c>
      <c r="N7" s="680">
        <v>12689.6</v>
      </c>
      <c r="O7" s="680">
        <v>42.7</v>
      </c>
      <c r="P7" s="664"/>
    </row>
    <row r="8" spans="1:16" ht="17.25" customHeight="1" x14ac:dyDescent="0.15">
      <c r="A8" s="675"/>
      <c r="B8" s="676">
        <v>14</v>
      </c>
      <c r="C8" s="679"/>
      <c r="D8" s="680">
        <v>83990.6</v>
      </c>
      <c r="E8" s="680">
        <v>287.60000000000002</v>
      </c>
      <c r="F8" s="680">
        <v>28004.7</v>
      </c>
      <c r="G8" s="680">
        <v>95.9</v>
      </c>
      <c r="H8" s="680">
        <v>19049.900000000001</v>
      </c>
      <c r="I8" s="680">
        <v>65.2</v>
      </c>
      <c r="J8" s="680">
        <v>12400.2</v>
      </c>
      <c r="K8" s="680">
        <v>42.5</v>
      </c>
      <c r="L8" s="680">
        <v>10491.8</v>
      </c>
      <c r="M8" s="680">
        <v>35.9</v>
      </c>
      <c r="N8" s="680">
        <v>14044</v>
      </c>
      <c r="O8" s="680">
        <v>48.1</v>
      </c>
      <c r="P8" s="664"/>
    </row>
    <row r="9" spans="1:16" ht="17.25" customHeight="1" x14ac:dyDescent="0.15">
      <c r="A9" s="675"/>
      <c r="B9" s="676">
        <v>15</v>
      </c>
      <c r="C9" s="679"/>
      <c r="D9" s="680">
        <v>78703.199999999997</v>
      </c>
      <c r="E9" s="680">
        <v>266.8</v>
      </c>
      <c r="F9" s="680">
        <v>26216.400000000001</v>
      </c>
      <c r="G9" s="680">
        <v>88.9</v>
      </c>
      <c r="H9" s="680">
        <v>16989.3</v>
      </c>
      <c r="I9" s="680">
        <v>57.6</v>
      </c>
      <c r="J9" s="680">
        <v>13064</v>
      </c>
      <c r="K9" s="680">
        <v>44.3</v>
      </c>
      <c r="L9" s="680">
        <v>8868</v>
      </c>
      <c r="M9" s="680">
        <v>30.1</v>
      </c>
      <c r="N9" s="680">
        <v>13565.5</v>
      </c>
      <c r="O9" s="680">
        <v>46</v>
      </c>
      <c r="P9" s="664"/>
    </row>
    <row r="10" spans="1:16" ht="17.25" customHeight="1" x14ac:dyDescent="0.15">
      <c r="A10" s="675"/>
      <c r="B10" s="676">
        <v>16</v>
      </c>
      <c r="C10" s="679"/>
      <c r="D10" s="680">
        <v>71151.899999999994</v>
      </c>
      <c r="E10" s="680">
        <v>244.5</v>
      </c>
      <c r="F10" s="680">
        <v>24839.5</v>
      </c>
      <c r="G10" s="680">
        <v>85.4</v>
      </c>
      <c r="H10" s="680">
        <v>14871.8</v>
      </c>
      <c r="I10" s="680">
        <v>51.1</v>
      </c>
      <c r="J10" s="680">
        <v>9213.4</v>
      </c>
      <c r="K10" s="680">
        <v>31.7</v>
      </c>
      <c r="L10" s="680">
        <v>8782.5</v>
      </c>
      <c r="M10" s="680">
        <v>30.2</v>
      </c>
      <c r="N10" s="680">
        <v>13444.7</v>
      </c>
      <c r="O10" s="680">
        <v>46.2</v>
      </c>
      <c r="P10" s="664"/>
    </row>
    <row r="11" spans="1:16" ht="17.25" customHeight="1" x14ac:dyDescent="0.15">
      <c r="A11" s="675"/>
      <c r="B11" s="676">
        <v>17</v>
      </c>
      <c r="C11" s="679"/>
      <c r="D11" s="680">
        <v>75701.100000000006</v>
      </c>
      <c r="E11" s="680">
        <v>258.39999999999998</v>
      </c>
      <c r="F11" s="680">
        <v>24935.200000000001</v>
      </c>
      <c r="G11" s="680">
        <v>85.1</v>
      </c>
      <c r="H11" s="680">
        <v>16495.3</v>
      </c>
      <c r="I11" s="680">
        <v>56.3</v>
      </c>
      <c r="J11" s="680">
        <v>8273.1</v>
      </c>
      <c r="K11" s="680">
        <v>28.2</v>
      </c>
      <c r="L11" s="680">
        <v>10254.6</v>
      </c>
      <c r="M11" s="680">
        <v>35</v>
      </c>
      <c r="N11" s="680">
        <v>15742.9</v>
      </c>
      <c r="O11" s="680">
        <v>53.7</v>
      </c>
      <c r="P11" s="664"/>
    </row>
    <row r="12" spans="1:16" ht="17.25" customHeight="1" x14ac:dyDescent="0.15">
      <c r="A12" s="675"/>
      <c r="B12" s="676">
        <v>18</v>
      </c>
      <c r="C12" s="679"/>
      <c r="D12" s="680">
        <v>81950.600000000006</v>
      </c>
      <c r="E12" s="680">
        <v>279.7</v>
      </c>
      <c r="F12" s="680">
        <v>25202</v>
      </c>
      <c r="G12" s="680">
        <v>86</v>
      </c>
      <c r="H12" s="680">
        <v>19985.5</v>
      </c>
      <c r="I12" s="680">
        <v>68.2</v>
      </c>
      <c r="J12" s="680">
        <v>8647.2999999999993</v>
      </c>
      <c r="K12" s="680">
        <v>29.5</v>
      </c>
      <c r="L12" s="680">
        <v>10711.5</v>
      </c>
      <c r="M12" s="680">
        <v>36.6</v>
      </c>
      <c r="N12" s="680">
        <v>17404.3</v>
      </c>
      <c r="O12" s="680">
        <v>59.4</v>
      </c>
      <c r="P12" s="664"/>
    </row>
    <row r="13" spans="1:16" ht="17.25" customHeight="1" x14ac:dyDescent="0.15">
      <c r="A13" s="675"/>
      <c r="B13" s="676">
        <v>19</v>
      </c>
      <c r="C13" s="679"/>
      <c r="D13" s="680">
        <v>77269.7</v>
      </c>
      <c r="E13" s="680">
        <v>263.7</v>
      </c>
      <c r="F13" s="680">
        <v>22706</v>
      </c>
      <c r="G13" s="680">
        <v>77.5</v>
      </c>
      <c r="H13" s="680">
        <v>19480.900000000001</v>
      </c>
      <c r="I13" s="680">
        <v>66.5</v>
      </c>
      <c r="J13" s="680">
        <v>7071.7</v>
      </c>
      <c r="K13" s="680">
        <v>24.1</v>
      </c>
      <c r="L13" s="680">
        <v>10633.2</v>
      </c>
      <c r="M13" s="680">
        <v>36.299999999999997</v>
      </c>
      <c r="N13" s="680">
        <v>17377.900000000001</v>
      </c>
      <c r="O13" s="680">
        <v>59.3</v>
      </c>
      <c r="P13" s="664"/>
    </row>
    <row r="14" spans="1:16" ht="17.25" customHeight="1" x14ac:dyDescent="0.15">
      <c r="A14" s="675"/>
      <c r="B14" s="676">
        <v>20</v>
      </c>
      <c r="C14" s="679"/>
      <c r="D14" s="680">
        <v>77813.2</v>
      </c>
      <c r="E14" s="680">
        <v>268.3</v>
      </c>
      <c r="F14" s="680">
        <v>23730.1</v>
      </c>
      <c r="G14" s="680">
        <v>81.8</v>
      </c>
      <c r="H14" s="680">
        <v>18269.7</v>
      </c>
      <c r="I14" s="680">
        <v>63</v>
      </c>
      <c r="J14" s="680">
        <v>6551.5</v>
      </c>
      <c r="K14" s="680">
        <v>22.6</v>
      </c>
      <c r="L14" s="680">
        <v>12611.9</v>
      </c>
      <c r="M14" s="680">
        <v>43.5</v>
      </c>
      <c r="N14" s="680">
        <v>16650</v>
      </c>
      <c r="O14" s="680">
        <v>57.4</v>
      </c>
      <c r="P14" s="664"/>
    </row>
    <row r="15" spans="1:16" ht="17.25" customHeight="1" x14ac:dyDescent="0.15">
      <c r="A15" s="675"/>
      <c r="B15" s="676">
        <v>21</v>
      </c>
      <c r="C15" s="679"/>
      <c r="D15" s="680">
        <v>81887.5</v>
      </c>
      <c r="E15" s="680">
        <v>280.39999999999998</v>
      </c>
      <c r="F15" s="680">
        <v>24256.2</v>
      </c>
      <c r="G15" s="680">
        <v>83.1</v>
      </c>
      <c r="H15" s="680">
        <v>19630.099999999999</v>
      </c>
      <c r="I15" s="680">
        <v>67.2</v>
      </c>
      <c r="J15" s="680">
        <v>6553.5</v>
      </c>
      <c r="K15" s="680">
        <v>22.4</v>
      </c>
      <c r="L15" s="680">
        <v>13278.8</v>
      </c>
      <c r="M15" s="680">
        <v>45.5</v>
      </c>
      <c r="N15" s="680">
        <v>18168.900000000001</v>
      </c>
      <c r="O15" s="680">
        <v>62.2</v>
      </c>
      <c r="P15" s="664"/>
    </row>
    <row r="16" spans="1:16" ht="17.25" customHeight="1" x14ac:dyDescent="0.15">
      <c r="A16" s="675"/>
      <c r="B16" s="676">
        <v>22</v>
      </c>
      <c r="C16" s="679"/>
      <c r="D16" s="680">
        <v>84015.5</v>
      </c>
      <c r="E16" s="680">
        <v>286.7</v>
      </c>
      <c r="F16" s="680">
        <v>23632.5</v>
      </c>
      <c r="G16" s="680">
        <v>80.7</v>
      </c>
      <c r="H16" s="680">
        <v>18810.7</v>
      </c>
      <c r="I16" s="680">
        <v>64.2</v>
      </c>
      <c r="J16" s="680">
        <v>7006.4</v>
      </c>
      <c r="K16" s="680">
        <v>23.9</v>
      </c>
      <c r="L16" s="680">
        <v>14226.4</v>
      </c>
      <c r="M16" s="680">
        <v>48.6</v>
      </c>
      <c r="N16" s="680">
        <v>20339.5</v>
      </c>
      <c r="O16" s="680">
        <v>69.400000000000006</v>
      </c>
      <c r="P16" s="664"/>
    </row>
    <row r="17" spans="1:16" ht="17.25" customHeight="1" x14ac:dyDescent="0.15">
      <c r="A17" s="681"/>
      <c r="B17" s="682">
        <v>23</v>
      </c>
      <c r="C17" s="683"/>
      <c r="D17" s="684">
        <v>81789.7</v>
      </c>
      <c r="E17" s="684">
        <v>279.10000000000002</v>
      </c>
      <c r="F17" s="684">
        <v>22699</v>
      </c>
      <c r="G17" s="684">
        <v>77.5</v>
      </c>
      <c r="H17" s="684">
        <v>17128.2</v>
      </c>
      <c r="I17" s="684">
        <v>58.5</v>
      </c>
      <c r="J17" s="684">
        <v>7160.9</v>
      </c>
      <c r="K17" s="684">
        <v>24.4</v>
      </c>
      <c r="L17" s="684">
        <v>15881.4</v>
      </c>
      <c r="M17" s="684">
        <v>54.2</v>
      </c>
      <c r="N17" s="684">
        <v>18920.2</v>
      </c>
      <c r="O17" s="684">
        <v>64.599999999999994</v>
      </c>
      <c r="P17" s="664"/>
    </row>
    <row r="18" spans="1:16" ht="17.25" customHeight="1" x14ac:dyDescent="0.15">
      <c r="A18" s="685" t="s">
        <v>489</v>
      </c>
      <c r="B18" s="676">
        <v>5</v>
      </c>
      <c r="C18" s="677" t="s">
        <v>70</v>
      </c>
      <c r="D18" s="678">
        <v>6402.2</v>
      </c>
      <c r="E18" s="678">
        <v>278.39999999999998</v>
      </c>
      <c r="F18" s="678">
        <v>1658.7</v>
      </c>
      <c r="G18" s="678">
        <v>72.099999999999994</v>
      </c>
      <c r="H18" s="678">
        <v>1396.9</v>
      </c>
      <c r="I18" s="678">
        <v>60.7</v>
      </c>
      <c r="J18" s="678">
        <v>588.20000000000005</v>
      </c>
      <c r="K18" s="678">
        <v>25.6</v>
      </c>
      <c r="L18" s="678">
        <v>1372.1</v>
      </c>
      <c r="M18" s="678">
        <v>59.7</v>
      </c>
      <c r="N18" s="678">
        <v>1386.3</v>
      </c>
      <c r="O18" s="678">
        <v>60.3</v>
      </c>
      <c r="P18" s="664"/>
    </row>
    <row r="19" spans="1:16" ht="17.25" customHeight="1" x14ac:dyDescent="0.15">
      <c r="A19" s="685"/>
      <c r="B19" s="676">
        <v>6</v>
      </c>
      <c r="C19" s="679"/>
      <c r="D19" s="680">
        <v>6786.2</v>
      </c>
      <c r="E19" s="680">
        <v>261</v>
      </c>
      <c r="F19" s="680">
        <v>1796.2</v>
      </c>
      <c r="G19" s="680">
        <v>69.099999999999994</v>
      </c>
      <c r="H19" s="680">
        <v>1396.2</v>
      </c>
      <c r="I19" s="680">
        <v>53.7</v>
      </c>
      <c r="J19" s="680">
        <v>625</v>
      </c>
      <c r="K19" s="680">
        <v>24</v>
      </c>
      <c r="L19" s="680">
        <v>1429.7</v>
      </c>
      <c r="M19" s="680">
        <v>55</v>
      </c>
      <c r="N19" s="680">
        <v>1539.1</v>
      </c>
      <c r="O19" s="680">
        <v>59.2</v>
      </c>
      <c r="P19" s="664"/>
    </row>
    <row r="20" spans="1:16" ht="17.25" customHeight="1" x14ac:dyDescent="0.15">
      <c r="A20" s="686"/>
      <c r="B20" s="687">
        <v>7</v>
      </c>
      <c r="C20" s="688"/>
      <c r="D20" s="689">
        <v>6680.3</v>
      </c>
      <c r="E20" s="689">
        <v>267.2</v>
      </c>
      <c r="F20" s="689">
        <v>1825.9</v>
      </c>
      <c r="G20" s="689">
        <v>73</v>
      </c>
      <c r="H20" s="689">
        <v>1266.2</v>
      </c>
      <c r="I20" s="689">
        <v>50.6</v>
      </c>
      <c r="J20" s="689">
        <v>658.4</v>
      </c>
      <c r="K20" s="689">
        <v>26.3</v>
      </c>
      <c r="L20" s="689">
        <v>1297.8</v>
      </c>
      <c r="M20" s="689">
        <v>51.9</v>
      </c>
      <c r="N20" s="689">
        <v>1632.1</v>
      </c>
      <c r="O20" s="689">
        <v>65.3</v>
      </c>
      <c r="P20" s="664"/>
    </row>
    <row r="21" spans="1:16" ht="17.25" customHeight="1" x14ac:dyDescent="0.15">
      <c r="A21" s="690"/>
      <c r="B21" s="691">
        <v>8</v>
      </c>
      <c r="C21" s="692"/>
      <c r="D21" s="693">
        <v>6430.5</v>
      </c>
      <c r="E21" s="693">
        <v>238.2</v>
      </c>
      <c r="F21" s="693">
        <v>1529</v>
      </c>
      <c r="G21" s="693">
        <v>56.6</v>
      </c>
      <c r="H21" s="693">
        <v>1260.2</v>
      </c>
      <c r="I21" s="693">
        <v>46.7</v>
      </c>
      <c r="J21" s="693">
        <v>632</v>
      </c>
      <c r="K21" s="693">
        <v>23.4</v>
      </c>
      <c r="L21" s="693">
        <v>1381.3</v>
      </c>
      <c r="M21" s="693">
        <v>51.2</v>
      </c>
      <c r="N21" s="693">
        <v>1628.1</v>
      </c>
      <c r="O21" s="693">
        <v>60.3</v>
      </c>
      <c r="P21" s="664"/>
    </row>
    <row r="22" spans="1:16" ht="17.25" customHeight="1" x14ac:dyDescent="0.15">
      <c r="A22" s="685"/>
      <c r="B22" s="676">
        <v>9</v>
      </c>
      <c r="C22" s="679"/>
      <c r="D22" s="680">
        <v>6556.5</v>
      </c>
      <c r="E22" s="680">
        <v>273.2</v>
      </c>
      <c r="F22" s="680">
        <v>1643.1</v>
      </c>
      <c r="G22" s="680">
        <v>68.5</v>
      </c>
      <c r="H22" s="680">
        <v>1393.3</v>
      </c>
      <c r="I22" s="680">
        <v>58.1</v>
      </c>
      <c r="J22" s="680">
        <v>592.29999999999995</v>
      </c>
      <c r="K22" s="680">
        <v>24.7</v>
      </c>
      <c r="L22" s="680">
        <v>1347.4</v>
      </c>
      <c r="M22" s="680">
        <v>56.1</v>
      </c>
      <c r="N22" s="680">
        <v>1580.5</v>
      </c>
      <c r="O22" s="680">
        <v>65.900000000000006</v>
      </c>
      <c r="P22" s="664"/>
    </row>
    <row r="23" spans="1:16" ht="17.25" customHeight="1" x14ac:dyDescent="0.15">
      <c r="A23" s="685"/>
      <c r="B23" s="676">
        <v>10</v>
      </c>
      <c r="C23" s="679"/>
      <c r="D23" s="680">
        <v>6542.1</v>
      </c>
      <c r="E23" s="680">
        <v>261.7</v>
      </c>
      <c r="F23" s="680">
        <v>1897.4</v>
      </c>
      <c r="G23" s="680">
        <v>75.900000000000006</v>
      </c>
      <c r="H23" s="680">
        <v>1344</v>
      </c>
      <c r="I23" s="680">
        <v>53.8</v>
      </c>
      <c r="J23" s="680">
        <v>552.1</v>
      </c>
      <c r="K23" s="680">
        <v>22.1</v>
      </c>
      <c r="L23" s="680">
        <v>1283.4000000000001</v>
      </c>
      <c r="M23" s="680">
        <v>51.3</v>
      </c>
      <c r="N23" s="680">
        <v>1465.4</v>
      </c>
      <c r="O23" s="680">
        <v>58.6</v>
      </c>
      <c r="P23" s="664"/>
    </row>
    <row r="24" spans="1:16" ht="17.25" customHeight="1" x14ac:dyDescent="0.15">
      <c r="A24" s="685"/>
      <c r="B24" s="676">
        <v>11</v>
      </c>
      <c r="C24" s="679"/>
      <c r="D24" s="680">
        <v>6709.3</v>
      </c>
      <c r="E24" s="680">
        <v>279.60000000000002</v>
      </c>
      <c r="F24" s="680">
        <v>1903.2</v>
      </c>
      <c r="G24" s="680">
        <v>79.3</v>
      </c>
      <c r="H24" s="680">
        <v>1460</v>
      </c>
      <c r="I24" s="680">
        <v>60.8</v>
      </c>
      <c r="J24" s="680">
        <v>533.9</v>
      </c>
      <c r="K24" s="680">
        <v>22.2</v>
      </c>
      <c r="L24" s="680">
        <v>1388.8</v>
      </c>
      <c r="M24" s="680">
        <v>57.9</v>
      </c>
      <c r="N24" s="680">
        <v>1423.4</v>
      </c>
      <c r="O24" s="680">
        <v>59.3</v>
      </c>
      <c r="P24" s="664"/>
    </row>
    <row r="25" spans="1:16" ht="17.25" customHeight="1" x14ac:dyDescent="0.15">
      <c r="A25" s="685"/>
      <c r="B25" s="676">
        <v>12</v>
      </c>
      <c r="C25" s="679"/>
      <c r="D25" s="680">
        <v>8625.1</v>
      </c>
      <c r="E25" s="680">
        <v>345</v>
      </c>
      <c r="F25" s="680">
        <v>3184.7</v>
      </c>
      <c r="G25" s="680">
        <v>127.4</v>
      </c>
      <c r="H25" s="680">
        <v>1580.5</v>
      </c>
      <c r="I25" s="680">
        <v>63.2</v>
      </c>
      <c r="J25" s="680">
        <v>624.70000000000005</v>
      </c>
      <c r="K25" s="680">
        <v>25</v>
      </c>
      <c r="L25" s="680">
        <v>1462.9</v>
      </c>
      <c r="M25" s="680">
        <v>58.5</v>
      </c>
      <c r="N25" s="680">
        <v>1772.2</v>
      </c>
      <c r="O25" s="680">
        <v>70.900000000000006</v>
      </c>
      <c r="P25" s="664"/>
    </row>
    <row r="26" spans="1:16" ht="17.25" customHeight="1" x14ac:dyDescent="0.15">
      <c r="A26" s="685" t="s">
        <v>490</v>
      </c>
      <c r="B26" s="676">
        <v>1</v>
      </c>
      <c r="C26" s="679" t="s">
        <v>70</v>
      </c>
      <c r="D26" s="680">
        <v>5472.9</v>
      </c>
      <c r="E26" s="680">
        <v>273.60000000000002</v>
      </c>
      <c r="F26" s="680">
        <v>1280.5</v>
      </c>
      <c r="G26" s="680">
        <v>64</v>
      </c>
      <c r="H26" s="680">
        <v>1253.8</v>
      </c>
      <c r="I26" s="680">
        <v>62.7</v>
      </c>
      <c r="J26" s="680">
        <v>436.5</v>
      </c>
      <c r="K26" s="680">
        <v>21.8</v>
      </c>
      <c r="L26" s="680">
        <v>1193.4000000000001</v>
      </c>
      <c r="M26" s="680">
        <v>59.7</v>
      </c>
      <c r="N26" s="680">
        <v>1308.7</v>
      </c>
      <c r="O26" s="680">
        <v>65.400000000000006</v>
      </c>
      <c r="P26" s="664"/>
    </row>
    <row r="27" spans="1:16" ht="17.25" customHeight="1" x14ac:dyDescent="0.15">
      <c r="A27" s="685"/>
      <c r="B27" s="676">
        <v>2</v>
      </c>
      <c r="C27" s="679"/>
      <c r="D27" s="680">
        <v>5699</v>
      </c>
      <c r="E27" s="680">
        <v>237.5</v>
      </c>
      <c r="F27" s="680">
        <v>1479.5</v>
      </c>
      <c r="G27" s="680">
        <v>61.7</v>
      </c>
      <c r="H27" s="680">
        <v>1265.0999999999999</v>
      </c>
      <c r="I27" s="680">
        <v>52.7</v>
      </c>
      <c r="J27" s="680">
        <v>439.7</v>
      </c>
      <c r="K27" s="680">
        <v>18.3</v>
      </c>
      <c r="L27" s="680">
        <v>1213</v>
      </c>
      <c r="M27" s="680">
        <v>50.6</v>
      </c>
      <c r="N27" s="680">
        <v>1301.7</v>
      </c>
      <c r="O27" s="680">
        <v>54.2</v>
      </c>
      <c r="P27" s="664"/>
    </row>
    <row r="28" spans="1:16" ht="17.25" customHeight="1" x14ac:dyDescent="0.15">
      <c r="A28" s="685"/>
      <c r="B28" s="676">
        <v>3</v>
      </c>
      <c r="C28" s="679"/>
      <c r="D28" s="680">
        <v>6376.1</v>
      </c>
      <c r="E28" s="680">
        <v>245.2</v>
      </c>
      <c r="F28" s="680">
        <v>1554.7</v>
      </c>
      <c r="G28" s="680">
        <v>59.8</v>
      </c>
      <c r="H28" s="680">
        <v>1369.8</v>
      </c>
      <c r="I28" s="680">
        <v>52.7</v>
      </c>
      <c r="J28" s="680">
        <v>571.79999999999995</v>
      </c>
      <c r="K28" s="680">
        <v>22</v>
      </c>
      <c r="L28" s="680">
        <v>1423.2</v>
      </c>
      <c r="M28" s="680">
        <v>54.7</v>
      </c>
      <c r="N28" s="680">
        <v>1456.6</v>
      </c>
      <c r="O28" s="680">
        <v>56</v>
      </c>
      <c r="P28" s="664"/>
    </row>
    <row r="29" spans="1:16" ht="17.25" customHeight="1" x14ac:dyDescent="0.15">
      <c r="A29" s="685"/>
      <c r="B29" s="676">
        <v>4</v>
      </c>
      <c r="C29" s="679"/>
      <c r="D29" s="680">
        <v>6420.5</v>
      </c>
      <c r="E29" s="680">
        <v>267.5</v>
      </c>
      <c r="F29" s="680">
        <v>1544.4</v>
      </c>
      <c r="G29" s="680">
        <v>64.400000000000006</v>
      </c>
      <c r="H29" s="680">
        <v>1367.8</v>
      </c>
      <c r="I29" s="680">
        <v>57</v>
      </c>
      <c r="J29" s="680">
        <v>585.9</v>
      </c>
      <c r="K29" s="680">
        <v>24.4</v>
      </c>
      <c r="L29" s="680">
        <v>1444.5</v>
      </c>
      <c r="M29" s="680">
        <v>60.2</v>
      </c>
      <c r="N29" s="680">
        <v>1477.9</v>
      </c>
      <c r="O29" s="680">
        <v>61.5</v>
      </c>
      <c r="P29" s="664"/>
    </row>
    <row r="30" spans="1:16" ht="14.25" customHeight="1" x14ac:dyDescent="0.15">
      <c r="A30" s="694"/>
      <c r="B30" s="695">
        <v>5</v>
      </c>
      <c r="C30" s="683"/>
      <c r="D30" s="684">
        <v>6296.5</v>
      </c>
      <c r="E30" s="684">
        <v>262.3</v>
      </c>
      <c r="F30" s="696">
        <v>1487.2</v>
      </c>
      <c r="G30" s="684">
        <v>62</v>
      </c>
      <c r="H30" s="684">
        <v>1454.8</v>
      </c>
      <c r="I30" s="684">
        <v>60.6</v>
      </c>
      <c r="J30" s="684">
        <v>560.29999999999995</v>
      </c>
      <c r="K30" s="684">
        <v>23.3</v>
      </c>
      <c r="L30" s="684">
        <v>1448.9</v>
      </c>
      <c r="M30" s="684">
        <v>60.3</v>
      </c>
      <c r="N30" s="684">
        <v>1345.3</v>
      </c>
      <c r="O30" s="696">
        <v>56.1</v>
      </c>
      <c r="P30" s="664"/>
    </row>
    <row r="31" spans="1:16" s="698" customFormat="1" ht="7.5" customHeight="1" x14ac:dyDescent="0.15">
      <c r="A31" s="676"/>
      <c r="B31" s="697"/>
    </row>
    <row r="32" spans="1:16" s="698" customFormat="1" ht="14.25" customHeight="1" x14ac:dyDescent="0.15">
      <c r="A32" s="699" t="s">
        <v>491</v>
      </c>
      <c r="B32" s="697">
        <v>1</v>
      </c>
      <c r="C32" s="698" t="s">
        <v>492</v>
      </c>
    </row>
    <row r="33" spans="1:16" s="698" customFormat="1" ht="14.25" customHeight="1" x14ac:dyDescent="0.15">
      <c r="A33" s="699"/>
      <c r="B33" s="697">
        <v>2</v>
      </c>
      <c r="C33" s="698" t="s">
        <v>493</v>
      </c>
      <c r="E33" s="699"/>
      <c r="F33" s="699"/>
      <c r="G33" s="699"/>
      <c r="H33" s="699"/>
      <c r="I33" s="699"/>
      <c r="J33" s="699"/>
      <c r="K33" s="699"/>
      <c r="L33" s="699"/>
      <c r="M33" s="699"/>
      <c r="N33" s="699"/>
      <c r="O33" s="699"/>
      <c r="P33" s="699"/>
    </row>
    <row r="34" spans="1:16" s="698" customFormat="1" ht="14.25" customHeight="1" x14ac:dyDescent="0.15">
      <c r="A34" s="699"/>
      <c r="B34" s="697">
        <v>3</v>
      </c>
      <c r="C34" s="698" t="s">
        <v>494</v>
      </c>
    </row>
  </sheetData>
  <mergeCells count="1">
    <mergeCell ref="B1:F1"/>
  </mergeCells>
  <phoneticPr fontId="6"/>
  <printOptions horizontalCentered="1"/>
  <pageMargins left="0.59055118110236227" right="0.59055118110236227" top="0.59055118110236227" bottom="0.59055118110236227" header="0" footer="0.39370078740157483"/>
  <pageSetup paperSize="9" orientation="landscape" r:id="rId1"/>
  <headerFooter alignWithMargins="0">
    <oddFooter>&amp;C-76-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L50"/>
  <sheetViews>
    <sheetView zoomScale="50" zoomScaleNormal="50" workbookViewId="0"/>
  </sheetViews>
  <sheetFormatPr defaultRowHeight="13.5" x14ac:dyDescent="0.15"/>
  <cols>
    <col min="1" max="1" width="1.875" style="703" customWidth="1"/>
    <col min="2" max="2" width="2.5" style="703" customWidth="1"/>
    <col min="3" max="3" width="9" style="703"/>
    <col min="4" max="4" width="8" style="703" customWidth="1"/>
    <col min="5" max="5" width="9" style="703" customWidth="1"/>
    <col min="6" max="6" width="9.5" style="703" customWidth="1"/>
    <col min="7" max="8" width="9" style="703"/>
    <col min="9" max="9" width="10" style="703" customWidth="1"/>
    <col min="10" max="16384" width="9" style="703"/>
  </cols>
  <sheetData>
    <row r="18" spans="6:12" x14ac:dyDescent="0.15">
      <c r="F18" s="700"/>
      <c r="G18" s="701"/>
      <c r="H18" s="701"/>
      <c r="I18" s="701"/>
      <c r="J18" s="701"/>
      <c r="K18" s="701"/>
      <c r="L18" s="702"/>
    </row>
    <row r="19" spans="6:12" x14ac:dyDescent="0.15">
      <c r="F19" s="704"/>
      <c r="G19" s="705"/>
      <c r="H19" s="705"/>
      <c r="I19" s="705" t="s">
        <v>495</v>
      </c>
      <c r="J19" s="705"/>
      <c r="K19" s="705"/>
      <c r="L19" s="706"/>
    </row>
    <row r="20" spans="6:12" x14ac:dyDescent="0.15">
      <c r="F20" s="704"/>
      <c r="G20" s="705"/>
      <c r="H20" s="705"/>
      <c r="I20" s="705"/>
      <c r="J20" s="705"/>
      <c r="K20" s="705"/>
      <c r="L20" s="706"/>
    </row>
    <row r="21" spans="6:12" x14ac:dyDescent="0.15">
      <c r="F21" s="704"/>
      <c r="G21" s="705"/>
      <c r="H21" s="34" t="s">
        <v>507</v>
      </c>
      <c r="I21" s="705"/>
      <c r="J21" s="705"/>
      <c r="K21" s="705"/>
      <c r="L21" s="706"/>
    </row>
    <row r="22" spans="6:12" x14ac:dyDescent="0.15">
      <c r="F22" s="704"/>
      <c r="G22" s="705"/>
      <c r="H22" s="705"/>
      <c r="I22" s="705"/>
      <c r="J22" s="705"/>
      <c r="K22" s="705"/>
      <c r="L22" s="706"/>
    </row>
    <row r="23" spans="6:12" x14ac:dyDescent="0.15">
      <c r="F23" s="704"/>
      <c r="G23" s="705"/>
      <c r="H23" s="705" t="s">
        <v>496</v>
      </c>
      <c r="I23" s="705"/>
      <c r="J23" s="705"/>
      <c r="K23" s="705"/>
      <c r="L23" s="706"/>
    </row>
    <row r="24" spans="6:12" x14ac:dyDescent="0.15">
      <c r="F24" s="704"/>
      <c r="G24" s="705"/>
      <c r="H24" s="705"/>
      <c r="I24" s="705"/>
      <c r="J24" s="705"/>
      <c r="K24" s="705"/>
      <c r="L24" s="706"/>
    </row>
    <row r="25" spans="6:12" x14ac:dyDescent="0.15">
      <c r="F25" s="704"/>
      <c r="G25" s="705" t="s">
        <v>497</v>
      </c>
      <c r="H25" s="705"/>
      <c r="I25" s="705"/>
      <c r="J25" s="705"/>
      <c r="K25" s="705"/>
      <c r="L25" s="706"/>
    </row>
    <row r="26" spans="6:12" x14ac:dyDescent="0.15">
      <c r="F26" s="704"/>
      <c r="G26" s="705" t="s">
        <v>498</v>
      </c>
      <c r="H26" s="705"/>
      <c r="I26" s="705"/>
      <c r="J26" s="705"/>
      <c r="K26" s="705"/>
      <c r="L26" s="706"/>
    </row>
    <row r="27" spans="6:12" x14ac:dyDescent="0.15">
      <c r="F27" s="704"/>
      <c r="G27" s="705"/>
      <c r="H27" s="705"/>
      <c r="I27" s="705" t="s">
        <v>499</v>
      </c>
      <c r="J27" s="705"/>
      <c r="K27" s="705"/>
      <c r="L27" s="706"/>
    </row>
    <row r="28" spans="6:12" x14ac:dyDescent="0.15">
      <c r="F28" s="704"/>
      <c r="G28" s="705"/>
      <c r="H28" s="705"/>
      <c r="I28" s="705" t="s">
        <v>500</v>
      </c>
      <c r="J28" s="705"/>
      <c r="K28" s="705"/>
      <c r="L28" s="706"/>
    </row>
    <row r="29" spans="6:12" x14ac:dyDescent="0.15">
      <c r="F29" s="704"/>
      <c r="G29" s="705"/>
      <c r="H29" s="705"/>
      <c r="I29" s="705"/>
      <c r="J29" s="705"/>
      <c r="K29" s="705"/>
      <c r="L29" s="706"/>
    </row>
    <row r="30" spans="6:12" x14ac:dyDescent="0.15">
      <c r="F30" s="704"/>
      <c r="G30" s="705" t="s">
        <v>501</v>
      </c>
      <c r="H30" s="705"/>
      <c r="I30" s="705"/>
      <c r="J30" s="705"/>
      <c r="K30" s="705"/>
      <c r="L30" s="706"/>
    </row>
    <row r="31" spans="6:12" x14ac:dyDescent="0.15">
      <c r="F31" s="704"/>
      <c r="G31" s="705" t="s">
        <v>502</v>
      </c>
      <c r="H31" s="705"/>
      <c r="I31" s="705"/>
      <c r="J31" s="705"/>
      <c r="K31" s="705"/>
      <c r="L31" s="706"/>
    </row>
    <row r="32" spans="6:12" x14ac:dyDescent="0.15">
      <c r="F32" s="704"/>
      <c r="G32" s="705"/>
      <c r="H32" s="705"/>
      <c r="I32" s="705" t="s">
        <v>503</v>
      </c>
      <c r="J32" s="705"/>
      <c r="K32" s="705"/>
      <c r="L32" s="706"/>
    </row>
    <row r="33" spans="5:12" x14ac:dyDescent="0.15">
      <c r="F33" s="704"/>
      <c r="G33" s="705"/>
      <c r="H33" s="705"/>
      <c r="I33" s="705" t="s">
        <v>504</v>
      </c>
      <c r="J33" s="705"/>
      <c r="K33" s="705"/>
      <c r="L33" s="706"/>
    </row>
    <row r="34" spans="5:12" x14ac:dyDescent="0.15">
      <c r="F34" s="707"/>
      <c r="G34" s="708"/>
      <c r="H34" s="708"/>
      <c r="I34" s="708"/>
      <c r="J34" s="708"/>
      <c r="K34" s="708"/>
      <c r="L34" s="709"/>
    </row>
    <row r="35" spans="5:12" ht="8.25" customHeight="1" x14ac:dyDescent="0.15"/>
    <row r="36" spans="5:12" x14ac:dyDescent="0.15">
      <c r="E36" s="705"/>
      <c r="F36" s="705"/>
      <c r="G36" s="705"/>
      <c r="H36" s="705"/>
      <c r="I36" s="705"/>
    </row>
    <row r="37" spans="5:12" x14ac:dyDescent="0.15">
      <c r="E37" s="705"/>
      <c r="F37" s="705"/>
      <c r="G37" s="705"/>
      <c r="H37" s="705"/>
      <c r="I37" s="705"/>
    </row>
    <row r="38" spans="5:12" x14ac:dyDescent="0.15">
      <c r="E38" s="705"/>
      <c r="F38" s="705"/>
      <c r="G38" s="705"/>
      <c r="H38" s="705"/>
      <c r="I38" s="705"/>
    </row>
    <row r="39" spans="5:12" x14ac:dyDescent="0.15">
      <c r="E39" s="705"/>
      <c r="F39" s="705"/>
      <c r="G39" s="705"/>
      <c r="H39" s="705"/>
      <c r="I39" s="705"/>
    </row>
    <row r="40" spans="5:12" x14ac:dyDescent="0.15">
      <c r="E40" s="705"/>
      <c r="F40" s="705"/>
      <c r="G40" s="705"/>
      <c r="H40" s="705"/>
      <c r="I40" s="705"/>
    </row>
    <row r="41" spans="5:12" x14ac:dyDescent="0.15">
      <c r="E41" s="705"/>
      <c r="F41" s="705"/>
      <c r="G41" s="705"/>
      <c r="H41" s="705"/>
      <c r="I41" s="705"/>
    </row>
    <row r="42" spans="5:12" x14ac:dyDescent="0.15">
      <c r="E42" s="705"/>
      <c r="F42" s="705"/>
      <c r="G42" s="705"/>
      <c r="H42" s="705"/>
      <c r="I42" s="705"/>
    </row>
    <row r="43" spans="5:12" x14ac:dyDescent="0.15">
      <c r="E43" s="705"/>
      <c r="F43" s="705"/>
      <c r="G43" s="705"/>
      <c r="H43" s="705"/>
      <c r="I43" s="705"/>
    </row>
    <row r="44" spans="5:12" x14ac:dyDescent="0.15">
      <c r="E44" s="705"/>
      <c r="F44" s="705"/>
      <c r="G44" s="705"/>
      <c r="H44" s="705"/>
      <c r="I44" s="705"/>
    </row>
    <row r="45" spans="5:12" x14ac:dyDescent="0.15">
      <c r="E45" s="705"/>
      <c r="F45" s="705"/>
      <c r="G45" s="705"/>
      <c r="H45" s="705"/>
      <c r="I45" s="705"/>
    </row>
    <row r="46" spans="5:12" x14ac:dyDescent="0.15">
      <c r="E46" s="705"/>
      <c r="F46" s="705"/>
      <c r="G46" s="705"/>
      <c r="H46" s="705"/>
      <c r="I46" s="705"/>
    </row>
    <row r="47" spans="5:12" x14ac:dyDescent="0.15">
      <c r="E47" s="705"/>
      <c r="F47" s="705"/>
      <c r="G47" s="705"/>
      <c r="H47" s="705"/>
      <c r="I47" s="705"/>
    </row>
    <row r="48" spans="5:12" x14ac:dyDescent="0.15">
      <c r="E48" s="705"/>
      <c r="F48" s="705"/>
      <c r="G48" s="705"/>
      <c r="H48" s="705"/>
      <c r="I48" s="705"/>
    </row>
    <row r="49" spans="5:9" x14ac:dyDescent="0.15">
      <c r="E49" s="705"/>
      <c r="F49" s="705"/>
      <c r="G49" s="705"/>
      <c r="H49" s="705"/>
      <c r="I49" s="705"/>
    </row>
    <row r="50" spans="5:9" ht="18.75" customHeight="1" x14ac:dyDescent="0.15">
      <c r="E50" s="705"/>
      <c r="F50" s="705"/>
      <c r="G50" s="705"/>
      <c r="H50" s="705"/>
      <c r="I50" s="705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zoomScale="80" zoomScaleNormal="80" workbookViewId="0"/>
  </sheetViews>
  <sheetFormatPr defaultColWidth="7.5" defaultRowHeight="12" x14ac:dyDescent="0.15"/>
  <cols>
    <col min="1" max="1" width="1.625" style="149" customWidth="1"/>
    <col min="2" max="2" width="4.125" style="149" customWidth="1"/>
    <col min="3" max="3" width="3.125" style="149" customWidth="1"/>
    <col min="4" max="4" width="2.625" style="149" customWidth="1"/>
    <col min="5" max="7" width="5.875" style="149" customWidth="1"/>
    <col min="8" max="8" width="8.125" style="149" customWidth="1"/>
    <col min="9" max="11" width="5.875" style="149" customWidth="1"/>
    <col min="12" max="12" width="8.125" style="149" customWidth="1"/>
    <col min="13" max="15" width="5.875" style="149" customWidth="1"/>
    <col min="16" max="16" width="8.125" style="149" customWidth="1"/>
    <col min="17" max="19" width="5.875" style="149" customWidth="1"/>
    <col min="20" max="20" width="8.125" style="149" customWidth="1"/>
    <col min="21" max="23" width="5.875" style="149" customWidth="1"/>
    <col min="24" max="24" width="8.125" style="149" customWidth="1"/>
    <col min="25" max="16384" width="7.5" style="149"/>
  </cols>
  <sheetData>
    <row r="1" spans="2:46" ht="19.5" customHeight="1" x14ac:dyDescent="0.15">
      <c r="B1" s="147" t="s">
        <v>84</v>
      </c>
      <c r="C1" s="148"/>
    </row>
    <row r="2" spans="2:46" x14ac:dyDescent="0.15">
      <c r="B2" s="149" t="s">
        <v>85</v>
      </c>
      <c r="Z2" s="148"/>
    </row>
    <row r="3" spans="2:46" x14ac:dyDescent="0.15">
      <c r="B3" s="149" t="s">
        <v>86</v>
      </c>
      <c r="X3" s="150" t="s">
        <v>87</v>
      </c>
      <c r="Z3" s="148"/>
    </row>
    <row r="4" spans="2:46" ht="6" customHeight="1" x14ac:dyDescent="0.15">
      <c r="X4" s="150"/>
      <c r="Z4" s="148"/>
    </row>
    <row r="5" spans="2:46" ht="13.5" customHeight="1" x14ac:dyDescent="0.15">
      <c r="B5" s="151"/>
      <c r="C5" s="152" t="s">
        <v>88</v>
      </c>
      <c r="D5" s="153"/>
      <c r="E5" s="727" t="s">
        <v>89</v>
      </c>
      <c r="F5" s="728"/>
      <c r="G5" s="728"/>
      <c r="H5" s="729"/>
      <c r="I5" s="727" t="s">
        <v>90</v>
      </c>
      <c r="J5" s="728"/>
      <c r="K5" s="728"/>
      <c r="L5" s="729"/>
      <c r="M5" s="727" t="s">
        <v>91</v>
      </c>
      <c r="N5" s="728"/>
      <c r="O5" s="728"/>
      <c r="P5" s="729"/>
      <c r="Q5" s="727" t="s">
        <v>92</v>
      </c>
      <c r="R5" s="728"/>
      <c r="S5" s="728"/>
      <c r="T5" s="729"/>
      <c r="U5" s="727" t="s">
        <v>93</v>
      </c>
      <c r="V5" s="728"/>
      <c r="W5" s="728"/>
      <c r="X5" s="729"/>
      <c r="Z5" s="155"/>
      <c r="AA5" s="156"/>
      <c r="AB5" s="156"/>
      <c r="AC5" s="156"/>
      <c r="AD5" s="156"/>
      <c r="AE5" s="156"/>
      <c r="AF5" s="156"/>
      <c r="AG5" s="157"/>
      <c r="AH5" s="157"/>
      <c r="AI5" s="157"/>
      <c r="AJ5" s="157"/>
    </row>
    <row r="6" spans="2:46" x14ac:dyDescent="0.15">
      <c r="B6" s="158" t="s">
        <v>94</v>
      </c>
      <c r="C6" s="159"/>
      <c r="D6" s="160"/>
      <c r="E6" s="161" t="s">
        <v>95</v>
      </c>
      <c r="F6" s="162" t="s">
        <v>96</v>
      </c>
      <c r="G6" s="163" t="s">
        <v>97</v>
      </c>
      <c r="H6" s="162" t="s">
        <v>98</v>
      </c>
      <c r="I6" s="161" t="s">
        <v>95</v>
      </c>
      <c r="J6" s="162" t="s">
        <v>96</v>
      </c>
      <c r="K6" s="163" t="s">
        <v>97</v>
      </c>
      <c r="L6" s="162" t="s">
        <v>98</v>
      </c>
      <c r="M6" s="161" t="s">
        <v>95</v>
      </c>
      <c r="N6" s="162" t="s">
        <v>96</v>
      </c>
      <c r="O6" s="163" t="s">
        <v>97</v>
      </c>
      <c r="P6" s="162" t="s">
        <v>98</v>
      </c>
      <c r="Q6" s="161" t="s">
        <v>95</v>
      </c>
      <c r="R6" s="162" t="s">
        <v>96</v>
      </c>
      <c r="S6" s="163" t="s">
        <v>97</v>
      </c>
      <c r="T6" s="162" t="s">
        <v>98</v>
      </c>
      <c r="U6" s="161" t="s">
        <v>95</v>
      </c>
      <c r="V6" s="162" t="s">
        <v>96</v>
      </c>
      <c r="W6" s="163" t="s">
        <v>97</v>
      </c>
      <c r="X6" s="162" t="s">
        <v>98</v>
      </c>
      <c r="Z6" s="189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</row>
    <row r="7" spans="2:46" ht="13.5" x14ac:dyDescent="0.15">
      <c r="B7" s="165"/>
      <c r="C7" s="166"/>
      <c r="D7" s="166"/>
      <c r="E7" s="167"/>
      <c r="F7" s="168"/>
      <c r="G7" s="169" t="s">
        <v>99</v>
      </c>
      <c r="H7" s="168"/>
      <c r="I7" s="167"/>
      <c r="J7" s="168"/>
      <c r="K7" s="169" t="s">
        <v>99</v>
      </c>
      <c r="L7" s="168"/>
      <c r="M7" s="167"/>
      <c r="N7" s="168"/>
      <c r="O7" s="169" t="s">
        <v>99</v>
      </c>
      <c r="P7" s="168"/>
      <c r="Q7" s="167"/>
      <c r="R7" s="168"/>
      <c r="S7" s="169" t="s">
        <v>99</v>
      </c>
      <c r="T7" s="168"/>
      <c r="U7" s="167"/>
      <c r="V7" s="168"/>
      <c r="W7" s="169" t="s">
        <v>99</v>
      </c>
      <c r="X7" s="168"/>
      <c r="Z7" s="189"/>
      <c r="AA7" s="155"/>
      <c r="AB7" s="155"/>
      <c r="AC7" s="155"/>
      <c r="AD7" s="155"/>
      <c r="AE7" s="155"/>
      <c r="AF7" s="155"/>
      <c r="AG7" s="170"/>
      <c r="AH7" s="170"/>
      <c r="AI7" s="170"/>
      <c r="AJ7" s="170"/>
    </row>
    <row r="8" spans="2:46" ht="13.5" x14ac:dyDescent="0.15">
      <c r="B8" s="151" t="s">
        <v>0</v>
      </c>
      <c r="C8" s="163">
        <v>19</v>
      </c>
      <c r="D8" s="171" t="s">
        <v>1</v>
      </c>
      <c r="E8" s="172">
        <v>2835</v>
      </c>
      <c r="F8" s="173">
        <v>4620</v>
      </c>
      <c r="G8" s="148">
        <v>3739</v>
      </c>
      <c r="H8" s="173">
        <v>187762</v>
      </c>
      <c r="I8" s="172">
        <v>2415</v>
      </c>
      <c r="J8" s="173">
        <v>3200</v>
      </c>
      <c r="K8" s="148">
        <v>2894</v>
      </c>
      <c r="L8" s="173">
        <v>312101</v>
      </c>
      <c r="M8" s="172">
        <v>1785</v>
      </c>
      <c r="N8" s="173">
        <v>2651</v>
      </c>
      <c r="O8" s="148">
        <v>2236</v>
      </c>
      <c r="P8" s="173">
        <v>80584</v>
      </c>
      <c r="Q8" s="174">
        <v>2520</v>
      </c>
      <c r="R8" s="175">
        <v>3360</v>
      </c>
      <c r="S8" s="176">
        <v>2961</v>
      </c>
      <c r="T8" s="173">
        <v>89301</v>
      </c>
      <c r="U8" s="172">
        <v>6615</v>
      </c>
      <c r="V8" s="173">
        <v>8039</v>
      </c>
      <c r="W8" s="148">
        <v>7168</v>
      </c>
      <c r="X8" s="173">
        <v>64716</v>
      </c>
      <c r="Z8" s="189"/>
      <c r="AA8" s="155"/>
      <c r="AB8" s="155"/>
      <c r="AC8" s="155"/>
      <c r="AD8" s="155"/>
      <c r="AE8" s="155"/>
      <c r="AF8" s="155"/>
      <c r="AG8" s="170"/>
      <c r="AH8" s="170"/>
      <c r="AI8" s="170"/>
      <c r="AJ8" s="170"/>
    </row>
    <row r="9" spans="2:46" ht="13.5" x14ac:dyDescent="0.15">
      <c r="B9" s="172"/>
      <c r="C9" s="163">
        <v>20</v>
      </c>
      <c r="D9" s="178"/>
      <c r="E9" s="172">
        <v>2625</v>
      </c>
      <c r="F9" s="173">
        <v>4410</v>
      </c>
      <c r="G9" s="148">
        <v>3436</v>
      </c>
      <c r="H9" s="173">
        <v>256867</v>
      </c>
      <c r="I9" s="172">
        <v>2205</v>
      </c>
      <c r="J9" s="173">
        <v>3150</v>
      </c>
      <c r="K9" s="148">
        <v>2729</v>
      </c>
      <c r="L9" s="173">
        <v>324691</v>
      </c>
      <c r="M9" s="172">
        <v>1575</v>
      </c>
      <c r="N9" s="173">
        <v>2363</v>
      </c>
      <c r="O9" s="148">
        <v>2015</v>
      </c>
      <c r="P9" s="173">
        <v>104097</v>
      </c>
      <c r="Q9" s="174">
        <v>2310</v>
      </c>
      <c r="R9" s="174">
        <v>3150</v>
      </c>
      <c r="S9" s="174">
        <v>2825</v>
      </c>
      <c r="T9" s="173">
        <v>90506</v>
      </c>
      <c r="U9" s="172">
        <v>6405</v>
      </c>
      <c r="V9" s="173">
        <v>7350</v>
      </c>
      <c r="W9" s="148">
        <v>6998</v>
      </c>
      <c r="X9" s="173">
        <v>58969</v>
      </c>
      <c r="Z9" s="189"/>
      <c r="AA9" s="155"/>
      <c r="AB9" s="155"/>
      <c r="AC9" s="155"/>
      <c r="AD9" s="155"/>
      <c r="AE9" s="155"/>
      <c r="AF9" s="155"/>
      <c r="AG9" s="170"/>
      <c r="AH9" s="170"/>
      <c r="AI9" s="170"/>
      <c r="AJ9" s="170"/>
    </row>
    <row r="10" spans="2:46" x14ac:dyDescent="0.15">
      <c r="B10" s="172"/>
      <c r="C10" s="163">
        <v>21</v>
      </c>
      <c r="D10" s="178"/>
      <c r="E10" s="172">
        <v>2310</v>
      </c>
      <c r="F10" s="173">
        <v>4515</v>
      </c>
      <c r="G10" s="148">
        <v>2895</v>
      </c>
      <c r="H10" s="173">
        <v>346055</v>
      </c>
      <c r="I10" s="172">
        <v>2205</v>
      </c>
      <c r="J10" s="173">
        <v>3150</v>
      </c>
      <c r="K10" s="148">
        <v>2626</v>
      </c>
      <c r="L10" s="173">
        <v>354223</v>
      </c>
      <c r="M10" s="172">
        <v>1365</v>
      </c>
      <c r="N10" s="173">
        <v>2415</v>
      </c>
      <c r="O10" s="148">
        <v>1823</v>
      </c>
      <c r="P10" s="173">
        <v>124018</v>
      </c>
      <c r="Q10" s="172">
        <v>2100</v>
      </c>
      <c r="R10" s="173">
        <v>3045</v>
      </c>
      <c r="S10" s="148">
        <v>2726</v>
      </c>
      <c r="T10" s="173">
        <v>66230</v>
      </c>
      <c r="U10" s="172">
        <v>5985</v>
      </c>
      <c r="V10" s="173">
        <v>7140</v>
      </c>
      <c r="W10" s="148">
        <v>6591</v>
      </c>
      <c r="X10" s="173">
        <v>65074</v>
      </c>
      <c r="Z10" s="189"/>
      <c r="AA10" s="148"/>
      <c r="AB10" s="148"/>
      <c r="AC10" s="148"/>
      <c r="AD10" s="148"/>
      <c r="AE10" s="148"/>
      <c r="AF10" s="148"/>
    </row>
    <row r="11" spans="2:46" x14ac:dyDescent="0.15">
      <c r="B11" s="172"/>
      <c r="C11" s="163">
        <v>22</v>
      </c>
      <c r="D11" s="178"/>
      <c r="E11" s="173">
        <v>2625</v>
      </c>
      <c r="F11" s="173">
        <v>4463</v>
      </c>
      <c r="G11" s="173">
        <v>3154</v>
      </c>
      <c r="H11" s="173">
        <v>327933</v>
      </c>
      <c r="I11" s="173">
        <v>2310</v>
      </c>
      <c r="J11" s="173">
        <v>3045</v>
      </c>
      <c r="K11" s="173">
        <v>2654</v>
      </c>
      <c r="L11" s="173">
        <v>389570</v>
      </c>
      <c r="M11" s="173">
        <v>1410</v>
      </c>
      <c r="N11" s="173">
        <v>2100</v>
      </c>
      <c r="O11" s="173">
        <v>1783</v>
      </c>
      <c r="P11" s="173">
        <v>136405</v>
      </c>
      <c r="Q11" s="173">
        <v>2100</v>
      </c>
      <c r="R11" s="173">
        <v>3150</v>
      </c>
      <c r="S11" s="173">
        <v>2579</v>
      </c>
      <c r="T11" s="173">
        <v>74270</v>
      </c>
      <c r="U11" s="173">
        <v>5775</v>
      </c>
      <c r="V11" s="173">
        <v>7350</v>
      </c>
      <c r="W11" s="173">
        <v>6526</v>
      </c>
      <c r="X11" s="178">
        <v>67652</v>
      </c>
      <c r="Z11" s="189"/>
      <c r="AA11" s="155"/>
      <c r="AB11" s="155"/>
      <c r="AC11" s="155"/>
      <c r="AD11" s="155"/>
      <c r="AE11" s="148"/>
      <c r="AF11" s="148"/>
    </row>
    <row r="12" spans="2:46" x14ac:dyDescent="0.15">
      <c r="B12" s="165"/>
      <c r="C12" s="169">
        <v>23</v>
      </c>
      <c r="D12" s="179"/>
      <c r="E12" s="180">
        <v>2310</v>
      </c>
      <c r="F12" s="180">
        <v>3780</v>
      </c>
      <c r="G12" s="180">
        <v>3034.3450643224865</v>
      </c>
      <c r="H12" s="180">
        <v>323723.99999999994</v>
      </c>
      <c r="I12" s="180">
        <v>2100</v>
      </c>
      <c r="J12" s="180">
        <v>3178.35</v>
      </c>
      <c r="K12" s="180">
        <v>2606.1516904890368</v>
      </c>
      <c r="L12" s="180">
        <v>502775.80000000005</v>
      </c>
      <c r="M12" s="180">
        <v>1470</v>
      </c>
      <c r="N12" s="180">
        <v>2310</v>
      </c>
      <c r="O12" s="180">
        <v>1831.7878272122787</v>
      </c>
      <c r="P12" s="180">
        <v>115928.30000000002</v>
      </c>
      <c r="Q12" s="180">
        <v>2100</v>
      </c>
      <c r="R12" s="180">
        <v>2940</v>
      </c>
      <c r="S12" s="180">
        <v>2526.2511909480736</v>
      </c>
      <c r="T12" s="180">
        <v>39163</v>
      </c>
      <c r="U12" s="180">
        <v>5775</v>
      </c>
      <c r="V12" s="180">
        <v>7988.4000000000005</v>
      </c>
      <c r="W12" s="180">
        <v>6548.9968498810122</v>
      </c>
      <c r="X12" s="181">
        <v>66182.100000000006</v>
      </c>
      <c r="Z12" s="148"/>
      <c r="AA12" s="155"/>
      <c r="AB12" s="155"/>
      <c r="AC12" s="155"/>
      <c r="AD12" s="155"/>
      <c r="AE12" s="148"/>
      <c r="AF12" s="148"/>
    </row>
    <row r="13" spans="2:46" x14ac:dyDescent="0.15">
      <c r="B13" s="172" t="s">
        <v>100</v>
      </c>
      <c r="C13" s="163">
        <v>6</v>
      </c>
      <c r="D13" s="178" t="s">
        <v>101</v>
      </c>
      <c r="E13" s="173">
        <v>2730</v>
      </c>
      <c r="F13" s="173">
        <v>3150</v>
      </c>
      <c r="G13" s="173">
        <v>2858.2503243944648</v>
      </c>
      <c r="H13" s="173">
        <v>24411.3</v>
      </c>
      <c r="I13" s="173">
        <v>2415</v>
      </c>
      <c r="J13" s="173">
        <v>2730</v>
      </c>
      <c r="K13" s="173">
        <v>2497.2062833930586</v>
      </c>
      <c r="L13" s="173">
        <v>34790.1</v>
      </c>
      <c r="M13" s="173">
        <v>1680</v>
      </c>
      <c r="N13" s="173">
        <v>2135.7000000000003</v>
      </c>
      <c r="O13" s="173">
        <v>1892.5374342006319</v>
      </c>
      <c r="P13" s="173">
        <v>10644.5</v>
      </c>
      <c r="Q13" s="173">
        <v>2415</v>
      </c>
      <c r="R13" s="173">
        <v>2730</v>
      </c>
      <c r="S13" s="173">
        <v>2457.3603119584054</v>
      </c>
      <c r="T13" s="173">
        <v>3592.3</v>
      </c>
      <c r="U13" s="173">
        <v>5985</v>
      </c>
      <c r="V13" s="173">
        <v>6825</v>
      </c>
      <c r="W13" s="173">
        <v>6371.7821758988175</v>
      </c>
      <c r="X13" s="178">
        <v>5004.3</v>
      </c>
      <c r="Z13" s="148"/>
      <c r="AA13" s="148"/>
      <c r="AB13" s="148"/>
      <c r="AC13" s="148"/>
      <c r="AD13" s="148"/>
      <c r="AE13" s="148"/>
      <c r="AF13" s="148"/>
    </row>
    <row r="14" spans="2:46" x14ac:dyDescent="0.15">
      <c r="B14" s="172"/>
      <c r="C14" s="163">
        <v>7</v>
      </c>
      <c r="D14" s="178"/>
      <c r="E14" s="173">
        <v>2730</v>
      </c>
      <c r="F14" s="173">
        <v>3150</v>
      </c>
      <c r="G14" s="173">
        <v>2840.0489092523308</v>
      </c>
      <c r="H14" s="173">
        <v>22944.9</v>
      </c>
      <c r="I14" s="173">
        <v>2310</v>
      </c>
      <c r="J14" s="173">
        <v>2730</v>
      </c>
      <c r="K14" s="173">
        <v>2422.2510760737341</v>
      </c>
      <c r="L14" s="173">
        <v>29199</v>
      </c>
      <c r="M14" s="173">
        <v>1680</v>
      </c>
      <c r="N14" s="173">
        <v>2100</v>
      </c>
      <c r="O14" s="173">
        <v>1882.6739712083759</v>
      </c>
      <c r="P14" s="173">
        <v>11219.4</v>
      </c>
      <c r="Q14" s="173">
        <v>2205</v>
      </c>
      <c r="R14" s="173">
        <v>2730</v>
      </c>
      <c r="S14" s="173">
        <v>2415.2613488206712</v>
      </c>
      <c r="T14" s="173">
        <v>2715.5</v>
      </c>
      <c r="U14" s="173">
        <v>5775</v>
      </c>
      <c r="V14" s="173">
        <v>6825</v>
      </c>
      <c r="W14" s="173">
        <v>6299.8675675675713</v>
      </c>
      <c r="X14" s="178">
        <v>5095.8999999999996</v>
      </c>
      <c r="Z14" s="148"/>
      <c r="AA14" s="148"/>
      <c r="AB14" s="148"/>
      <c r="AC14" s="148"/>
      <c r="AD14" s="148"/>
      <c r="AE14" s="148"/>
      <c r="AF14" s="148"/>
    </row>
    <row r="15" spans="2:46" x14ac:dyDescent="0.15">
      <c r="B15" s="172"/>
      <c r="C15" s="163">
        <v>8</v>
      </c>
      <c r="D15" s="178"/>
      <c r="E15" s="173">
        <v>2625</v>
      </c>
      <c r="F15" s="173">
        <v>3150</v>
      </c>
      <c r="G15" s="173">
        <v>2862.5389848827053</v>
      </c>
      <c r="H15" s="173">
        <v>19973.8</v>
      </c>
      <c r="I15" s="173">
        <v>2310</v>
      </c>
      <c r="J15" s="173">
        <v>2730</v>
      </c>
      <c r="K15" s="173">
        <v>2547.1947276446017</v>
      </c>
      <c r="L15" s="173">
        <v>36463.199999999997</v>
      </c>
      <c r="M15" s="173">
        <v>1785</v>
      </c>
      <c r="N15" s="173">
        <v>2100</v>
      </c>
      <c r="O15" s="173">
        <v>1916.5779820953303</v>
      </c>
      <c r="P15" s="173">
        <v>8039.4</v>
      </c>
      <c r="Q15" s="173">
        <v>2205</v>
      </c>
      <c r="R15" s="173">
        <v>2677.5</v>
      </c>
      <c r="S15" s="173">
        <v>2415.6044519695238</v>
      </c>
      <c r="T15" s="173">
        <v>2310.9</v>
      </c>
      <c r="U15" s="173">
        <v>5985</v>
      </c>
      <c r="V15" s="173">
        <v>6825</v>
      </c>
      <c r="W15" s="173">
        <v>6352.7398849702413</v>
      </c>
      <c r="X15" s="178">
        <v>5173</v>
      </c>
      <c r="Z15" s="148"/>
      <c r="AA15" s="148"/>
      <c r="AB15" s="148"/>
      <c r="AC15" s="148"/>
      <c r="AD15" s="148"/>
      <c r="AE15" s="148"/>
      <c r="AF15" s="148"/>
    </row>
    <row r="16" spans="2:46" x14ac:dyDescent="0.15">
      <c r="B16" s="172"/>
      <c r="C16" s="163">
        <v>9</v>
      </c>
      <c r="D16" s="178"/>
      <c r="E16" s="173">
        <v>2520</v>
      </c>
      <c r="F16" s="173">
        <v>3150</v>
      </c>
      <c r="G16" s="173">
        <v>2850.3805024844296</v>
      </c>
      <c r="H16" s="173">
        <v>21812.400000000001</v>
      </c>
      <c r="I16" s="173">
        <v>2100</v>
      </c>
      <c r="J16" s="173">
        <v>2835</v>
      </c>
      <c r="K16" s="173">
        <v>2551.6616163106328</v>
      </c>
      <c r="L16" s="173">
        <v>34330.400000000001</v>
      </c>
      <c r="M16" s="173">
        <v>1785</v>
      </c>
      <c r="N16" s="173">
        <v>2310</v>
      </c>
      <c r="O16" s="173">
        <v>1972.9993999039848</v>
      </c>
      <c r="P16" s="173">
        <v>6776.8</v>
      </c>
      <c r="Q16" s="173">
        <v>2199.75</v>
      </c>
      <c r="R16" s="173">
        <v>2677.5</v>
      </c>
      <c r="S16" s="173">
        <v>2453.8088235294117</v>
      </c>
      <c r="T16" s="173">
        <v>2012.5</v>
      </c>
      <c r="U16" s="173">
        <v>6090</v>
      </c>
      <c r="V16" s="173">
        <v>7140</v>
      </c>
      <c r="W16" s="173">
        <v>6514.1065876558432</v>
      </c>
      <c r="X16" s="178">
        <v>5307.9</v>
      </c>
      <c r="Z16" s="148"/>
      <c r="AA16" s="148"/>
      <c r="AB16" s="148"/>
      <c r="AC16" s="148"/>
      <c r="AD16" s="148"/>
      <c r="AE16" s="148"/>
      <c r="AF16" s="148"/>
    </row>
    <row r="17" spans="2:32" x14ac:dyDescent="0.15">
      <c r="B17" s="172"/>
      <c r="C17" s="163">
        <v>10</v>
      </c>
      <c r="D17" s="178"/>
      <c r="E17" s="173">
        <v>2310</v>
      </c>
      <c r="F17" s="173">
        <v>3150</v>
      </c>
      <c r="G17" s="173">
        <v>2736.4533825446019</v>
      </c>
      <c r="H17" s="173">
        <v>19734</v>
      </c>
      <c r="I17" s="173">
        <v>2100</v>
      </c>
      <c r="J17" s="173">
        <v>2940</v>
      </c>
      <c r="K17" s="173">
        <v>2541.1323373125779</v>
      </c>
      <c r="L17" s="173">
        <v>54834.8</v>
      </c>
      <c r="M17" s="173">
        <v>1575</v>
      </c>
      <c r="N17" s="173">
        <v>2257.5</v>
      </c>
      <c r="O17" s="173">
        <v>1826.7175724526685</v>
      </c>
      <c r="P17" s="173">
        <v>5995.2</v>
      </c>
      <c r="Q17" s="173">
        <v>2100</v>
      </c>
      <c r="R17" s="173">
        <v>2625</v>
      </c>
      <c r="S17" s="173">
        <v>2422.8019152331972</v>
      </c>
      <c r="T17" s="173">
        <v>1991.6</v>
      </c>
      <c r="U17" s="173">
        <v>6300</v>
      </c>
      <c r="V17" s="173">
        <v>7988.4000000000005</v>
      </c>
      <c r="W17" s="173">
        <v>6689.6604703169278</v>
      </c>
      <c r="X17" s="178">
        <v>5311.3</v>
      </c>
      <c r="Z17" s="148"/>
      <c r="AA17" s="148"/>
      <c r="AB17" s="148"/>
      <c r="AC17" s="148"/>
      <c r="AD17" s="148"/>
      <c r="AE17" s="148"/>
      <c r="AF17" s="148"/>
    </row>
    <row r="18" spans="2:32" x14ac:dyDescent="0.15">
      <c r="B18" s="172"/>
      <c r="C18" s="163">
        <v>11</v>
      </c>
      <c r="D18" s="178"/>
      <c r="E18" s="173">
        <v>2625</v>
      </c>
      <c r="F18" s="173">
        <v>3360</v>
      </c>
      <c r="G18" s="178">
        <v>2969.8878576024426</v>
      </c>
      <c r="H18" s="173">
        <v>25555.3</v>
      </c>
      <c r="I18" s="173">
        <v>2100</v>
      </c>
      <c r="J18" s="173">
        <v>2940</v>
      </c>
      <c r="K18" s="173">
        <v>2732.1873155196531</v>
      </c>
      <c r="L18" s="173">
        <v>50010.7</v>
      </c>
      <c r="M18" s="173">
        <v>1575</v>
      </c>
      <c r="N18" s="173">
        <v>1890</v>
      </c>
      <c r="O18" s="173">
        <v>1722.3022806580263</v>
      </c>
      <c r="P18" s="173">
        <v>5172.5</v>
      </c>
      <c r="Q18" s="173">
        <v>2205</v>
      </c>
      <c r="R18" s="173">
        <v>2940</v>
      </c>
      <c r="S18" s="173">
        <v>2661.4196096654273</v>
      </c>
      <c r="T18" s="173">
        <v>2711.9</v>
      </c>
      <c r="U18" s="173">
        <v>6300</v>
      </c>
      <c r="V18" s="173">
        <v>7350</v>
      </c>
      <c r="W18" s="173">
        <v>7048.3721352019802</v>
      </c>
      <c r="X18" s="178">
        <v>6307</v>
      </c>
      <c r="Z18" s="148"/>
      <c r="AA18" s="148"/>
      <c r="AB18" s="148"/>
      <c r="AC18" s="148"/>
      <c r="AD18" s="148"/>
      <c r="AE18" s="148"/>
      <c r="AF18" s="148"/>
    </row>
    <row r="19" spans="2:32" x14ac:dyDescent="0.15">
      <c r="B19" s="172"/>
      <c r="C19" s="163">
        <v>12</v>
      </c>
      <c r="D19" s="178"/>
      <c r="E19" s="173">
        <v>2940</v>
      </c>
      <c r="F19" s="173">
        <v>3675</v>
      </c>
      <c r="G19" s="173">
        <v>3150.4622452306376</v>
      </c>
      <c r="H19" s="173">
        <v>46286.9</v>
      </c>
      <c r="I19" s="173">
        <v>2520</v>
      </c>
      <c r="J19" s="173">
        <v>3178.35</v>
      </c>
      <c r="K19" s="173">
        <v>2939.7138610341513</v>
      </c>
      <c r="L19" s="173">
        <v>77149.100000000006</v>
      </c>
      <c r="M19" s="173">
        <v>1575</v>
      </c>
      <c r="N19" s="173">
        <v>2100</v>
      </c>
      <c r="O19" s="173">
        <v>1786.5108075331716</v>
      </c>
      <c r="P19" s="173">
        <v>9150.2000000000007</v>
      </c>
      <c r="Q19" s="173">
        <v>2520</v>
      </c>
      <c r="R19" s="173">
        <v>2940</v>
      </c>
      <c r="S19" s="173">
        <v>2734.373479847116</v>
      </c>
      <c r="T19" s="173">
        <v>6572.9</v>
      </c>
      <c r="U19" s="173">
        <v>5775</v>
      </c>
      <c r="V19" s="173">
        <v>7350</v>
      </c>
      <c r="W19" s="173">
        <v>7077.7143774069309</v>
      </c>
      <c r="X19" s="178">
        <v>9544.7000000000007</v>
      </c>
      <c r="Z19" s="148"/>
      <c r="AA19" s="148"/>
      <c r="AB19" s="148"/>
      <c r="AC19" s="148"/>
      <c r="AD19" s="148"/>
      <c r="AE19" s="148"/>
      <c r="AF19" s="148"/>
    </row>
    <row r="20" spans="2:32" x14ac:dyDescent="0.15">
      <c r="B20" s="172" t="s">
        <v>102</v>
      </c>
      <c r="C20" s="163">
        <v>1</v>
      </c>
      <c r="D20" s="178" t="s">
        <v>101</v>
      </c>
      <c r="E20" s="173">
        <v>2520</v>
      </c>
      <c r="F20" s="173">
        <v>3360</v>
      </c>
      <c r="G20" s="173">
        <v>2953.1733903665281</v>
      </c>
      <c r="H20" s="178">
        <v>40907.300000000003</v>
      </c>
      <c r="I20" s="173">
        <v>1890</v>
      </c>
      <c r="J20" s="173">
        <v>2940</v>
      </c>
      <c r="K20" s="173">
        <v>2651.5913267998571</v>
      </c>
      <c r="L20" s="173">
        <v>57131.9</v>
      </c>
      <c r="M20" s="173">
        <v>1522.5</v>
      </c>
      <c r="N20" s="173">
        <v>1890</v>
      </c>
      <c r="O20" s="173">
        <v>1707.2864281431141</v>
      </c>
      <c r="P20" s="173">
        <v>5226.3</v>
      </c>
      <c r="Q20" s="173">
        <v>2100</v>
      </c>
      <c r="R20" s="173">
        <v>2625</v>
      </c>
      <c r="S20" s="173">
        <v>2422.2790276826768</v>
      </c>
      <c r="T20" s="173">
        <v>8943.5</v>
      </c>
      <c r="U20" s="173">
        <v>6300</v>
      </c>
      <c r="V20" s="173">
        <v>7350</v>
      </c>
      <c r="W20" s="173">
        <v>6882.7670113753884</v>
      </c>
      <c r="X20" s="178">
        <v>5817.9</v>
      </c>
      <c r="Z20" s="148"/>
      <c r="AA20" s="148"/>
      <c r="AB20" s="148"/>
      <c r="AC20" s="148"/>
      <c r="AD20" s="148"/>
      <c r="AE20" s="148"/>
      <c r="AF20" s="148"/>
    </row>
    <row r="21" spans="2:32" x14ac:dyDescent="0.15">
      <c r="B21" s="172"/>
      <c r="C21" s="163">
        <v>2</v>
      </c>
      <c r="D21" s="178"/>
      <c r="E21" s="173">
        <v>2310</v>
      </c>
      <c r="F21" s="173">
        <v>3150</v>
      </c>
      <c r="G21" s="173">
        <v>2677.8517478361732</v>
      </c>
      <c r="H21" s="173">
        <v>19882.099999999999</v>
      </c>
      <c r="I21" s="173">
        <v>1890</v>
      </c>
      <c r="J21" s="173">
        <v>2730</v>
      </c>
      <c r="K21" s="173">
        <v>2414.7526106920704</v>
      </c>
      <c r="L21" s="173">
        <v>34269.699999999997</v>
      </c>
      <c r="M21" s="173">
        <v>1365</v>
      </c>
      <c r="N21" s="173">
        <v>1890</v>
      </c>
      <c r="O21" s="173">
        <v>1684.5856789653863</v>
      </c>
      <c r="P21" s="173">
        <v>3847.5</v>
      </c>
      <c r="Q21" s="173">
        <v>2100</v>
      </c>
      <c r="R21" s="173">
        <v>2625</v>
      </c>
      <c r="S21" s="173">
        <v>2369.1807692307693</v>
      </c>
      <c r="T21" s="173">
        <v>2428.5</v>
      </c>
      <c r="U21" s="173">
        <v>5775</v>
      </c>
      <c r="V21" s="173">
        <v>7875</v>
      </c>
      <c r="W21" s="173">
        <v>6615.2985954569112</v>
      </c>
      <c r="X21" s="178">
        <v>5432.5</v>
      </c>
      <c r="Z21" s="148"/>
      <c r="AA21" s="148"/>
      <c r="AB21" s="148"/>
      <c r="AC21" s="148"/>
      <c r="AD21" s="148"/>
      <c r="AE21" s="148"/>
      <c r="AF21" s="148"/>
    </row>
    <row r="22" spans="2:32" x14ac:dyDescent="0.15">
      <c r="B22" s="172"/>
      <c r="C22" s="163">
        <v>3</v>
      </c>
      <c r="D22" s="178"/>
      <c r="E22" s="173">
        <v>2310</v>
      </c>
      <c r="F22" s="173">
        <v>2940</v>
      </c>
      <c r="G22" s="173">
        <v>2837.4283900974688</v>
      </c>
      <c r="H22" s="173">
        <v>26994.1</v>
      </c>
      <c r="I22" s="173">
        <v>1890</v>
      </c>
      <c r="J22" s="173">
        <v>2625</v>
      </c>
      <c r="K22" s="173">
        <v>2356.9702354557171</v>
      </c>
      <c r="L22" s="173">
        <v>35861.1</v>
      </c>
      <c r="M22" s="173">
        <v>1575</v>
      </c>
      <c r="N22" s="173">
        <v>1785</v>
      </c>
      <c r="O22" s="173">
        <v>1681.9373754980081</v>
      </c>
      <c r="P22" s="173">
        <v>7002.4</v>
      </c>
      <c r="Q22" s="173">
        <v>1890</v>
      </c>
      <c r="R22" s="173">
        <v>2520</v>
      </c>
      <c r="S22" s="173">
        <v>2310.594499865193</v>
      </c>
      <c r="T22" s="173">
        <v>3173.1</v>
      </c>
      <c r="U22" s="173">
        <v>6300</v>
      </c>
      <c r="V22" s="173">
        <v>7560</v>
      </c>
      <c r="W22" s="173">
        <v>6825.7217910447789</v>
      </c>
      <c r="X22" s="178">
        <v>5358.8</v>
      </c>
      <c r="Z22" s="148"/>
      <c r="AA22" s="148"/>
      <c r="AB22" s="148"/>
      <c r="AC22" s="148"/>
      <c r="AD22" s="148"/>
      <c r="AE22" s="148"/>
      <c r="AF22" s="148"/>
    </row>
    <row r="23" spans="2:32" x14ac:dyDescent="0.15">
      <c r="B23" s="172"/>
      <c r="C23" s="163">
        <v>4</v>
      </c>
      <c r="D23" s="178"/>
      <c r="E23" s="173">
        <v>2310</v>
      </c>
      <c r="F23" s="173">
        <v>3150</v>
      </c>
      <c r="G23" s="173">
        <v>2729.9598289462019</v>
      </c>
      <c r="H23" s="173">
        <v>31841.4</v>
      </c>
      <c r="I23" s="173">
        <v>1890</v>
      </c>
      <c r="J23" s="173">
        <v>2730</v>
      </c>
      <c r="K23" s="173">
        <v>2414.5875860911224</v>
      </c>
      <c r="L23" s="173">
        <v>30984.6</v>
      </c>
      <c r="M23" s="173">
        <v>1680</v>
      </c>
      <c r="N23" s="173">
        <v>2100</v>
      </c>
      <c r="O23" s="173">
        <v>1889.6027770121275</v>
      </c>
      <c r="P23" s="173">
        <v>6093.5</v>
      </c>
      <c r="Q23" s="173">
        <v>1890</v>
      </c>
      <c r="R23" s="173">
        <v>3045</v>
      </c>
      <c r="S23" s="173">
        <v>2575.7617504051868</v>
      </c>
      <c r="T23" s="173">
        <v>3551</v>
      </c>
      <c r="U23" s="173">
        <v>5407.5</v>
      </c>
      <c r="V23" s="173">
        <v>7480.2000000000007</v>
      </c>
      <c r="W23" s="173">
        <v>6299.5507907000419</v>
      </c>
      <c r="X23" s="178">
        <v>4751.3999999999996</v>
      </c>
      <c r="Z23" s="148"/>
      <c r="AA23" s="148"/>
      <c r="AB23" s="148"/>
      <c r="AC23" s="148"/>
      <c r="AD23" s="148"/>
      <c r="AE23" s="148"/>
      <c r="AF23" s="148"/>
    </row>
    <row r="24" spans="2:32" x14ac:dyDescent="0.15">
      <c r="B24" s="172"/>
      <c r="C24" s="163">
        <v>5</v>
      </c>
      <c r="D24" s="178"/>
      <c r="E24" s="173">
        <v>2205</v>
      </c>
      <c r="F24" s="173">
        <v>3113.25</v>
      </c>
      <c r="G24" s="173">
        <v>2630.9597750757348</v>
      </c>
      <c r="H24" s="173">
        <v>40637.4</v>
      </c>
      <c r="I24" s="173">
        <v>1890</v>
      </c>
      <c r="J24" s="173">
        <v>2625</v>
      </c>
      <c r="K24" s="173">
        <v>2357.232861422357</v>
      </c>
      <c r="L24" s="173">
        <v>42071.3</v>
      </c>
      <c r="M24" s="173">
        <v>1680</v>
      </c>
      <c r="N24" s="173">
        <v>2152.5</v>
      </c>
      <c r="O24" s="173">
        <v>1943.016220084281</v>
      </c>
      <c r="P24" s="173">
        <v>7586.7</v>
      </c>
      <c r="Q24" s="173">
        <v>1890</v>
      </c>
      <c r="R24" s="173">
        <v>2940</v>
      </c>
      <c r="S24" s="173">
        <v>2621.5657620041761</v>
      </c>
      <c r="T24" s="173">
        <v>3936.4</v>
      </c>
      <c r="U24" s="173">
        <v>5565</v>
      </c>
      <c r="V24" s="173">
        <v>7523.25</v>
      </c>
      <c r="W24" s="173">
        <v>6319.2213521978592</v>
      </c>
      <c r="X24" s="178">
        <v>7382.9</v>
      </c>
      <c r="Z24" s="148"/>
      <c r="AA24" s="148"/>
      <c r="AB24" s="148"/>
      <c r="AC24" s="148"/>
      <c r="AD24" s="148"/>
      <c r="AE24" s="148"/>
      <c r="AF24" s="148"/>
    </row>
    <row r="25" spans="2:32" x14ac:dyDescent="0.15">
      <c r="B25" s="165"/>
      <c r="C25" s="169">
        <v>6</v>
      </c>
      <c r="D25" s="179"/>
      <c r="E25" s="145">
        <v>2310</v>
      </c>
      <c r="F25" s="145">
        <v>3150</v>
      </c>
      <c r="G25" s="145">
        <v>2750.9972361934156</v>
      </c>
      <c r="H25" s="145">
        <v>30579.7</v>
      </c>
      <c r="I25" s="145">
        <v>1890</v>
      </c>
      <c r="J25" s="145">
        <v>2730</v>
      </c>
      <c r="K25" s="145">
        <v>2367.4757812499997</v>
      </c>
      <c r="L25" s="145">
        <v>31394.400000000001</v>
      </c>
      <c r="M25" s="145">
        <v>1522.5</v>
      </c>
      <c r="N25" s="145">
        <v>2100</v>
      </c>
      <c r="O25" s="145">
        <v>1811.3066851445828</v>
      </c>
      <c r="P25" s="145">
        <v>6951.3</v>
      </c>
      <c r="Q25" s="145">
        <v>2100</v>
      </c>
      <c r="R25" s="145">
        <v>2835</v>
      </c>
      <c r="S25" s="145">
        <v>2415.174547469524</v>
      </c>
      <c r="T25" s="145">
        <v>2338.3000000000002</v>
      </c>
      <c r="U25" s="145">
        <v>6300</v>
      </c>
      <c r="V25" s="145">
        <v>7875</v>
      </c>
      <c r="W25" s="145">
        <v>6824.6132272917575</v>
      </c>
      <c r="X25" s="179">
        <v>6263.2</v>
      </c>
      <c r="Z25" s="148"/>
      <c r="AA25" s="148"/>
      <c r="AB25" s="148"/>
      <c r="AC25" s="148"/>
      <c r="AD25" s="148"/>
      <c r="AE25" s="148"/>
      <c r="AF25" s="148"/>
    </row>
    <row r="26" spans="2:32" ht="13.5" customHeight="1" x14ac:dyDescent="0.15">
      <c r="B26" s="172"/>
      <c r="C26" s="167" t="s">
        <v>88</v>
      </c>
      <c r="D26" s="182"/>
      <c r="E26" s="730" t="s">
        <v>103</v>
      </c>
      <c r="F26" s="731"/>
      <c r="G26" s="731"/>
      <c r="H26" s="732"/>
      <c r="I26" s="730" t="s">
        <v>104</v>
      </c>
      <c r="J26" s="731"/>
      <c r="K26" s="731"/>
      <c r="L26" s="732"/>
      <c r="M26" s="730" t="s">
        <v>105</v>
      </c>
      <c r="N26" s="731"/>
      <c r="O26" s="731"/>
      <c r="P26" s="732"/>
      <c r="Q26" s="730" t="s">
        <v>106</v>
      </c>
      <c r="R26" s="731"/>
      <c r="S26" s="731"/>
      <c r="T26" s="732"/>
      <c r="U26" s="730" t="s">
        <v>107</v>
      </c>
      <c r="V26" s="731"/>
      <c r="W26" s="731"/>
      <c r="X26" s="732"/>
      <c r="Z26" s="148"/>
      <c r="AA26" s="156"/>
      <c r="AB26" s="156"/>
      <c r="AC26" s="156"/>
      <c r="AD26" s="156"/>
      <c r="AE26" s="156"/>
      <c r="AF26" s="148"/>
    </row>
    <row r="27" spans="2:32" x14ac:dyDescent="0.15">
      <c r="B27" s="158" t="s">
        <v>94</v>
      </c>
      <c r="C27" s="159"/>
      <c r="D27" s="160"/>
      <c r="E27" s="161" t="s">
        <v>95</v>
      </c>
      <c r="F27" s="162" t="s">
        <v>96</v>
      </c>
      <c r="G27" s="163" t="s">
        <v>97</v>
      </c>
      <c r="H27" s="162" t="s">
        <v>98</v>
      </c>
      <c r="I27" s="161" t="s">
        <v>95</v>
      </c>
      <c r="J27" s="162" t="s">
        <v>96</v>
      </c>
      <c r="K27" s="163" t="s">
        <v>97</v>
      </c>
      <c r="L27" s="162" t="s">
        <v>98</v>
      </c>
      <c r="M27" s="161" t="s">
        <v>95</v>
      </c>
      <c r="N27" s="162" t="s">
        <v>96</v>
      </c>
      <c r="O27" s="163" t="s">
        <v>97</v>
      </c>
      <c r="P27" s="183" t="s">
        <v>98</v>
      </c>
      <c r="Q27" s="162" t="s">
        <v>95</v>
      </c>
      <c r="R27" s="163" t="s">
        <v>96</v>
      </c>
      <c r="S27" s="162" t="s">
        <v>97</v>
      </c>
      <c r="T27" s="163" t="s">
        <v>98</v>
      </c>
      <c r="U27" s="161" t="s">
        <v>95</v>
      </c>
      <c r="V27" s="162" t="s">
        <v>96</v>
      </c>
      <c r="W27" s="163" t="s">
        <v>97</v>
      </c>
      <c r="X27" s="162" t="s">
        <v>98</v>
      </c>
      <c r="Z27" s="148"/>
      <c r="AA27" s="155"/>
      <c r="AB27" s="155"/>
      <c r="AC27" s="155"/>
      <c r="AD27" s="155"/>
      <c r="AE27" s="155"/>
      <c r="AF27" s="148"/>
    </row>
    <row r="28" spans="2:32" x14ac:dyDescent="0.15">
      <c r="B28" s="165"/>
      <c r="C28" s="166"/>
      <c r="D28" s="166"/>
      <c r="E28" s="167"/>
      <c r="F28" s="168"/>
      <c r="G28" s="169" t="s">
        <v>99</v>
      </c>
      <c r="H28" s="168"/>
      <c r="I28" s="167"/>
      <c r="J28" s="168"/>
      <c r="K28" s="169" t="s">
        <v>99</v>
      </c>
      <c r="L28" s="168"/>
      <c r="M28" s="167"/>
      <c r="N28" s="168"/>
      <c r="O28" s="169" t="s">
        <v>99</v>
      </c>
      <c r="P28" s="167"/>
      <c r="Q28" s="168"/>
      <c r="R28" s="169"/>
      <c r="S28" s="168" t="s">
        <v>99</v>
      </c>
      <c r="T28" s="169"/>
      <c r="U28" s="167"/>
      <c r="V28" s="168"/>
      <c r="W28" s="169" t="s">
        <v>99</v>
      </c>
      <c r="X28" s="168"/>
      <c r="Z28" s="148"/>
      <c r="AA28" s="155"/>
      <c r="AB28" s="155"/>
      <c r="AC28" s="155"/>
      <c r="AD28" s="155"/>
      <c r="AE28" s="155"/>
      <c r="AF28" s="148"/>
    </row>
    <row r="29" spans="2:32" x14ac:dyDescent="0.15">
      <c r="B29" s="151" t="s">
        <v>0</v>
      </c>
      <c r="C29" s="163">
        <v>19</v>
      </c>
      <c r="D29" s="171" t="s">
        <v>1</v>
      </c>
      <c r="E29" s="174">
        <v>5775</v>
      </c>
      <c r="F29" s="174">
        <v>7197</v>
      </c>
      <c r="G29" s="174">
        <v>6515</v>
      </c>
      <c r="H29" s="175">
        <v>23936</v>
      </c>
      <c r="I29" s="172">
        <v>5880</v>
      </c>
      <c r="J29" s="173">
        <v>7148</v>
      </c>
      <c r="K29" s="148">
        <v>6557</v>
      </c>
      <c r="L29" s="173">
        <v>77635</v>
      </c>
      <c r="M29" s="172">
        <v>1575</v>
      </c>
      <c r="N29" s="173">
        <v>2415</v>
      </c>
      <c r="O29" s="148">
        <v>2119</v>
      </c>
      <c r="P29" s="172">
        <v>348598</v>
      </c>
      <c r="Q29" s="173">
        <v>2573</v>
      </c>
      <c r="R29" s="148">
        <v>3050</v>
      </c>
      <c r="S29" s="173">
        <v>2865</v>
      </c>
      <c r="T29" s="148">
        <v>62372</v>
      </c>
      <c r="U29" s="172">
        <v>2625</v>
      </c>
      <c r="V29" s="173">
        <v>3150</v>
      </c>
      <c r="W29" s="148">
        <v>2891</v>
      </c>
      <c r="X29" s="173">
        <v>68450</v>
      </c>
      <c r="Z29" s="148"/>
      <c r="AA29" s="155"/>
      <c r="AB29" s="155"/>
      <c r="AC29" s="155"/>
      <c r="AD29" s="155"/>
      <c r="AE29" s="155"/>
      <c r="AF29" s="148"/>
    </row>
    <row r="30" spans="2:32" x14ac:dyDescent="0.15">
      <c r="B30" s="172"/>
      <c r="C30" s="163">
        <v>20</v>
      </c>
      <c r="D30" s="178"/>
      <c r="E30" s="174">
        <v>5565</v>
      </c>
      <c r="F30" s="174">
        <v>6930</v>
      </c>
      <c r="G30" s="174">
        <v>6227</v>
      </c>
      <c r="H30" s="172">
        <v>37262</v>
      </c>
      <c r="I30" s="172">
        <v>5622</v>
      </c>
      <c r="J30" s="173">
        <v>7140</v>
      </c>
      <c r="K30" s="148">
        <v>6241</v>
      </c>
      <c r="L30" s="173">
        <v>102434</v>
      </c>
      <c r="M30" s="172">
        <v>1470</v>
      </c>
      <c r="N30" s="173">
        <v>2415</v>
      </c>
      <c r="O30" s="148">
        <v>1975</v>
      </c>
      <c r="P30" s="172">
        <v>383050</v>
      </c>
      <c r="Q30" s="173">
        <v>2520</v>
      </c>
      <c r="R30" s="148">
        <v>3150</v>
      </c>
      <c r="S30" s="173">
        <v>2833</v>
      </c>
      <c r="T30" s="148">
        <v>63548</v>
      </c>
      <c r="U30" s="172">
        <v>2625</v>
      </c>
      <c r="V30" s="173">
        <v>3360</v>
      </c>
      <c r="W30" s="148">
        <v>2904</v>
      </c>
      <c r="X30" s="173">
        <v>70437</v>
      </c>
      <c r="Z30" s="148"/>
      <c r="AA30" s="155"/>
      <c r="AB30" s="155"/>
      <c r="AC30" s="155"/>
      <c r="AD30" s="155"/>
      <c r="AE30" s="155"/>
      <c r="AF30" s="148"/>
    </row>
    <row r="31" spans="2:32" x14ac:dyDescent="0.15">
      <c r="B31" s="172"/>
      <c r="C31" s="163">
        <v>21</v>
      </c>
      <c r="D31" s="178"/>
      <c r="E31" s="172">
        <v>5145</v>
      </c>
      <c r="F31" s="173">
        <v>6615</v>
      </c>
      <c r="G31" s="148">
        <v>5598</v>
      </c>
      <c r="H31" s="173">
        <v>58097</v>
      </c>
      <c r="I31" s="172">
        <v>5250</v>
      </c>
      <c r="J31" s="173">
        <v>6615</v>
      </c>
      <c r="K31" s="148">
        <v>5696</v>
      </c>
      <c r="L31" s="173">
        <v>91989</v>
      </c>
      <c r="M31" s="172">
        <v>1260</v>
      </c>
      <c r="N31" s="173">
        <v>2205</v>
      </c>
      <c r="O31" s="148">
        <v>1804</v>
      </c>
      <c r="P31" s="172">
        <v>484564</v>
      </c>
      <c r="Q31" s="173">
        <v>2415</v>
      </c>
      <c r="R31" s="148">
        <v>3045</v>
      </c>
      <c r="S31" s="173">
        <v>2734</v>
      </c>
      <c r="T31" s="148">
        <v>69239</v>
      </c>
      <c r="U31" s="172">
        <v>2205</v>
      </c>
      <c r="V31" s="173">
        <v>3150</v>
      </c>
      <c r="W31" s="148">
        <v>2777</v>
      </c>
      <c r="X31" s="173">
        <v>77903</v>
      </c>
      <c r="Z31" s="148"/>
      <c r="AA31" s="148"/>
      <c r="AB31" s="148"/>
      <c r="AC31" s="148"/>
      <c r="AD31" s="148"/>
      <c r="AE31" s="148"/>
      <c r="AF31" s="148"/>
    </row>
    <row r="32" spans="2:32" x14ac:dyDescent="0.15">
      <c r="B32" s="172"/>
      <c r="C32" s="163">
        <v>22</v>
      </c>
      <c r="D32" s="178"/>
      <c r="E32" s="173">
        <v>4725</v>
      </c>
      <c r="F32" s="173">
        <v>5565</v>
      </c>
      <c r="G32" s="173">
        <v>5570</v>
      </c>
      <c r="H32" s="173">
        <v>43544</v>
      </c>
      <c r="I32" s="173">
        <v>5145</v>
      </c>
      <c r="J32" s="173">
        <v>6195</v>
      </c>
      <c r="K32" s="173">
        <v>5574</v>
      </c>
      <c r="L32" s="173">
        <v>90816</v>
      </c>
      <c r="M32" s="173">
        <v>1470</v>
      </c>
      <c r="N32" s="173">
        <v>2100</v>
      </c>
      <c r="O32" s="173">
        <v>1779</v>
      </c>
      <c r="P32" s="184">
        <v>510158</v>
      </c>
      <c r="Q32" s="173">
        <v>2205</v>
      </c>
      <c r="R32" s="173">
        <v>2890</v>
      </c>
      <c r="S32" s="173">
        <v>2575</v>
      </c>
      <c r="T32" s="173">
        <v>77058</v>
      </c>
      <c r="U32" s="173">
        <v>2520</v>
      </c>
      <c r="V32" s="173">
        <v>3045</v>
      </c>
      <c r="W32" s="173">
        <v>2747</v>
      </c>
      <c r="X32" s="178">
        <v>81021</v>
      </c>
      <c r="Z32" s="148"/>
      <c r="AA32" s="156"/>
      <c r="AB32" s="155"/>
      <c r="AC32" s="155"/>
      <c r="AD32" s="155"/>
      <c r="AE32" s="155"/>
      <c r="AF32" s="148"/>
    </row>
    <row r="33" spans="2:32" x14ac:dyDescent="0.15">
      <c r="B33" s="165"/>
      <c r="C33" s="169">
        <v>23</v>
      </c>
      <c r="D33" s="179"/>
      <c r="E33" s="185">
        <v>4620</v>
      </c>
      <c r="F33" s="185">
        <v>6510</v>
      </c>
      <c r="G33" s="185">
        <v>5478.1683874686096</v>
      </c>
      <c r="H33" s="185">
        <v>95239.200000000012</v>
      </c>
      <c r="I33" s="185">
        <v>4935</v>
      </c>
      <c r="J33" s="185">
        <v>6875.4000000000005</v>
      </c>
      <c r="K33" s="185">
        <v>5595.5278256879947</v>
      </c>
      <c r="L33" s="185">
        <v>128855.20000000001</v>
      </c>
      <c r="M33" s="185">
        <v>1470</v>
      </c>
      <c r="N33" s="185">
        <v>2047.5</v>
      </c>
      <c r="O33" s="185">
        <v>1753.2285652244132</v>
      </c>
      <c r="P33" s="186">
        <v>464004.39999999997</v>
      </c>
      <c r="Q33" s="185">
        <v>2100</v>
      </c>
      <c r="R33" s="185">
        <v>2940</v>
      </c>
      <c r="S33" s="185">
        <v>2613.8664402217455</v>
      </c>
      <c r="T33" s="185">
        <v>75055.7</v>
      </c>
      <c r="U33" s="185">
        <v>2415</v>
      </c>
      <c r="V33" s="185">
        <v>3360</v>
      </c>
      <c r="W33" s="185">
        <v>2802.9026794701126</v>
      </c>
      <c r="X33" s="185">
        <v>77644.2</v>
      </c>
      <c r="Z33" s="148"/>
      <c r="AA33" s="156"/>
      <c r="AB33" s="155"/>
      <c r="AC33" s="155"/>
      <c r="AD33" s="155"/>
      <c r="AE33" s="155"/>
      <c r="AF33" s="148"/>
    </row>
    <row r="34" spans="2:32" x14ac:dyDescent="0.15">
      <c r="B34" s="172" t="s">
        <v>100</v>
      </c>
      <c r="C34" s="163">
        <v>6</v>
      </c>
      <c r="D34" s="178" t="s">
        <v>101</v>
      </c>
      <c r="E34" s="175">
        <v>4935</v>
      </c>
      <c r="F34" s="175">
        <v>6090</v>
      </c>
      <c r="G34" s="175">
        <v>5275.6130817207777</v>
      </c>
      <c r="H34" s="173">
        <v>7555.8</v>
      </c>
      <c r="I34" s="173">
        <v>5040</v>
      </c>
      <c r="J34" s="173">
        <v>6035.4000000000005</v>
      </c>
      <c r="K34" s="173">
        <v>5359.3906973981229</v>
      </c>
      <c r="L34" s="173">
        <v>12890</v>
      </c>
      <c r="M34" s="173">
        <v>1575</v>
      </c>
      <c r="N34" s="173">
        <v>2047.5</v>
      </c>
      <c r="O34" s="173">
        <v>1821.8098030824049</v>
      </c>
      <c r="P34" s="173">
        <v>36490</v>
      </c>
      <c r="Q34" s="173">
        <v>2520</v>
      </c>
      <c r="R34" s="173">
        <v>2940</v>
      </c>
      <c r="S34" s="173">
        <v>2719.8136503530254</v>
      </c>
      <c r="T34" s="173">
        <v>4876.7</v>
      </c>
      <c r="U34" s="173">
        <v>2730</v>
      </c>
      <c r="V34" s="173">
        <v>3045</v>
      </c>
      <c r="W34" s="173">
        <v>2836.8473536954998</v>
      </c>
      <c r="X34" s="178">
        <v>5378.1</v>
      </c>
    </row>
    <row r="35" spans="2:32" x14ac:dyDescent="0.15">
      <c r="B35" s="172"/>
      <c r="C35" s="163">
        <v>7</v>
      </c>
      <c r="D35" s="178"/>
      <c r="E35" s="175">
        <v>4725</v>
      </c>
      <c r="F35" s="175">
        <v>5985</v>
      </c>
      <c r="G35" s="175">
        <v>5164.249506207675</v>
      </c>
      <c r="H35" s="173">
        <v>5821.3</v>
      </c>
      <c r="I35" s="173">
        <v>5040</v>
      </c>
      <c r="J35" s="173">
        <v>6300</v>
      </c>
      <c r="K35" s="173">
        <v>5402.0701569355397</v>
      </c>
      <c r="L35" s="173">
        <v>7893.1</v>
      </c>
      <c r="M35" s="173">
        <v>1575</v>
      </c>
      <c r="N35" s="173">
        <v>1995</v>
      </c>
      <c r="O35" s="173">
        <v>1787.6042061464952</v>
      </c>
      <c r="P35" s="173">
        <v>38660.6</v>
      </c>
      <c r="Q35" s="173">
        <v>2310</v>
      </c>
      <c r="R35" s="173">
        <v>2940</v>
      </c>
      <c r="S35" s="173">
        <v>2609.9184202666383</v>
      </c>
      <c r="T35" s="173">
        <v>5299.8</v>
      </c>
      <c r="U35" s="173">
        <v>2625</v>
      </c>
      <c r="V35" s="173">
        <v>3045</v>
      </c>
      <c r="W35" s="173">
        <v>2816.8682174919545</v>
      </c>
      <c r="X35" s="178">
        <v>5618.2</v>
      </c>
    </row>
    <row r="36" spans="2:32" x14ac:dyDescent="0.15">
      <c r="B36" s="172"/>
      <c r="C36" s="163">
        <v>8</v>
      </c>
      <c r="D36" s="178"/>
      <c r="E36" s="175">
        <v>4620</v>
      </c>
      <c r="F36" s="175">
        <v>6090</v>
      </c>
      <c r="G36" s="175">
        <v>5251.5651242162103</v>
      </c>
      <c r="H36" s="173">
        <v>8661.9</v>
      </c>
      <c r="I36" s="173">
        <v>4935</v>
      </c>
      <c r="J36" s="173">
        <v>6300</v>
      </c>
      <c r="K36" s="173">
        <v>5481.3414918077833</v>
      </c>
      <c r="L36" s="173">
        <v>13362.8</v>
      </c>
      <c r="M36" s="173">
        <v>1680</v>
      </c>
      <c r="N36" s="173">
        <v>1995</v>
      </c>
      <c r="O36" s="173">
        <v>1817.7738649025823</v>
      </c>
      <c r="P36" s="173">
        <v>45225.5</v>
      </c>
      <c r="Q36" s="173">
        <v>2415</v>
      </c>
      <c r="R36" s="173">
        <v>2940</v>
      </c>
      <c r="S36" s="173">
        <v>2632.5842433697348</v>
      </c>
      <c r="T36" s="173">
        <v>4003.1</v>
      </c>
      <c r="U36" s="173">
        <v>2520</v>
      </c>
      <c r="V36" s="173">
        <v>3045</v>
      </c>
      <c r="W36" s="173">
        <v>2837.0364685278651</v>
      </c>
      <c r="X36" s="178">
        <v>5526.1</v>
      </c>
    </row>
    <row r="37" spans="2:32" x14ac:dyDescent="0.15">
      <c r="B37" s="172"/>
      <c r="C37" s="163">
        <v>9</v>
      </c>
      <c r="D37" s="178"/>
      <c r="E37" s="175">
        <v>4725</v>
      </c>
      <c r="F37" s="175">
        <v>6300</v>
      </c>
      <c r="G37" s="175">
        <v>5286.1783220678899</v>
      </c>
      <c r="H37" s="173">
        <v>6557.7</v>
      </c>
      <c r="I37" s="173">
        <v>5145</v>
      </c>
      <c r="J37" s="173">
        <v>6325.2</v>
      </c>
      <c r="K37" s="173">
        <v>5636.1225797229508</v>
      </c>
      <c r="L37" s="173">
        <v>8663.7999999999993</v>
      </c>
      <c r="M37" s="173">
        <v>1732.5</v>
      </c>
      <c r="N37" s="173">
        <v>1995</v>
      </c>
      <c r="O37" s="173">
        <v>1845.5088405380654</v>
      </c>
      <c r="P37" s="173">
        <v>35348.199999999997</v>
      </c>
      <c r="Q37" s="173">
        <v>2310</v>
      </c>
      <c r="R37" s="173">
        <v>2940</v>
      </c>
      <c r="S37" s="173">
        <v>2593.5379030273193</v>
      </c>
      <c r="T37" s="173">
        <v>4671.1000000000004</v>
      </c>
      <c r="U37" s="173">
        <v>2625</v>
      </c>
      <c r="V37" s="173">
        <v>3150</v>
      </c>
      <c r="W37" s="173">
        <v>2894.5373748609582</v>
      </c>
      <c r="X37" s="178">
        <v>5392</v>
      </c>
    </row>
    <row r="38" spans="2:32" x14ac:dyDescent="0.15">
      <c r="B38" s="172"/>
      <c r="C38" s="163">
        <v>10</v>
      </c>
      <c r="D38" s="178"/>
      <c r="E38" s="175">
        <v>5040</v>
      </c>
      <c r="F38" s="175">
        <v>6300</v>
      </c>
      <c r="G38" s="175">
        <v>5464.8848215373391</v>
      </c>
      <c r="H38" s="173">
        <v>8878.2999999999993</v>
      </c>
      <c r="I38" s="173">
        <v>5145</v>
      </c>
      <c r="J38" s="173">
        <v>6875.4000000000005</v>
      </c>
      <c r="K38" s="173">
        <v>5649.7558359107916</v>
      </c>
      <c r="L38" s="173">
        <v>7002.4</v>
      </c>
      <c r="M38" s="173">
        <v>1575</v>
      </c>
      <c r="N38" s="173">
        <v>1995</v>
      </c>
      <c r="O38" s="173">
        <v>1783.3070905892787</v>
      </c>
      <c r="P38" s="173">
        <v>36187.1</v>
      </c>
      <c r="Q38" s="173">
        <v>2100</v>
      </c>
      <c r="R38" s="173">
        <v>2730</v>
      </c>
      <c r="S38" s="173">
        <v>2425.6552263525946</v>
      </c>
      <c r="T38" s="173">
        <v>6017.1</v>
      </c>
      <c r="U38" s="173">
        <v>2625</v>
      </c>
      <c r="V38" s="173">
        <v>3150</v>
      </c>
      <c r="W38" s="173">
        <v>2843.3248993447542</v>
      </c>
      <c r="X38" s="178">
        <v>5507.1</v>
      </c>
    </row>
    <row r="39" spans="2:32" x14ac:dyDescent="0.15">
      <c r="B39" s="172"/>
      <c r="C39" s="163">
        <v>11</v>
      </c>
      <c r="D39" s="178"/>
      <c r="E39" s="175">
        <v>5250</v>
      </c>
      <c r="F39" s="175">
        <v>6300</v>
      </c>
      <c r="G39" s="175">
        <v>5670.7733801955992</v>
      </c>
      <c r="H39" s="173">
        <v>10057.700000000001</v>
      </c>
      <c r="I39" s="173">
        <v>5463.1500000000005</v>
      </c>
      <c r="J39" s="173">
        <v>6487.9500000000007</v>
      </c>
      <c r="K39" s="173">
        <v>6011.5348339347966</v>
      </c>
      <c r="L39" s="173">
        <v>9659.2999999999993</v>
      </c>
      <c r="M39" s="173">
        <v>1470</v>
      </c>
      <c r="N39" s="173">
        <v>1992.9</v>
      </c>
      <c r="O39" s="173">
        <v>1712.0844801307678</v>
      </c>
      <c r="P39" s="173">
        <v>30407.599999999999</v>
      </c>
      <c r="Q39" s="173">
        <v>2415</v>
      </c>
      <c r="R39" s="173">
        <v>2835</v>
      </c>
      <c r="S39" s="173">
        <v>2631.1804747831056</v>
      </c>
      <c r="T39" s="173">
        <v>5584.5</v>
      </c>
      <c r="U39" s="173">
        <v>2625</v>
      </c>
      <c r="V39" s="173">
        <v>3360</v>
      </c>
      <c r="W39" s="173">
        <v>2963.0142338384303</v>
      </c>
      <c r="X39" s="178">
        <v>6837.4</v>
      </c>
    </row>
    <row r="40" spans="2:32" x14ac:dyDescent="0.15">
      <c r="B40" s="172"/>
      <c r="C40" s="163">
        <v>12</v>
      </c>
      <c r="D40" s="178"/>
      <c r="E40" s="175">
        <v>5250</v>
      </c>
      <c r="F40" s="175">
        <v>6510</v>
      </c>
      <c r="G40" s="175">
        <v>5828.3543423271485</v>
      </c>
      <c r="H40" s="173">
        <v>12594.6</v>
      </c>
      <c r="I40" s="173">
        <v>5460</v>
      </c>
      <c r="J40" s="173">
        <v>6630.75</v>
      </c>
      <c r="K40" s="173">
        <v>6102.528856072533</v>
      </c>
      <c r="L40" s="173">
        <v>27723.1</v>
      </c>
      <c r="M40" s="173">
        <v>1470</v>
      </c>
      <c r="N40" s="173">
        <v>1890</v>
      </c>
      <c r="O40" s="173">
        <v>1685.8232382922138</v>
      </c>
      <c r="P40" s="173">
        <v>43813.3</v>
      </c>
      <c r="Q40" s="173">
        <v>2100</v>
      </c>
      <c r="R40" s="173">
        <v>2835</v>
      </c>
      <c r="S40" s="173">
        <v>2521.0698516729908</v>
      </c>
      <c r="T40" s="173">
        <v>13065.8</v>
      </c>
      <c r="U40" s="173">
        <v>2415</v>
      </c>
      <c r="V40" s="173">
        <v>3129</v>
      </c>
      <c r="W40" s="173">
        <v>2733.1541561496097</v>
      </c>
      <c r="X40" s="178">
        <v>8796.6</v>
      </c>
    </row>
    <row r="41" spans="2:32" x14ac:dyDescent="0.15">
      <c r="B41" s="172" t="s">
        <v>102</v>
      </c>
      <c r="C41" s="163">
        <v>1</v>
      </c>
      <c r="D41" s="178" t="s">
        <v>101</v>
      </c>
      <c r="E41" s="175">
        <v>4725</v>
      </c>
      <c r="F41" s="175">
        <v>6090</v>
      </c>
      <c r="G41" s="175">
        <v>5254.2690014903119</v>
      </c>
      <c r="H41" s="173">
        <v>7817.4</v>
      </c>
      <c r="I41" s="173">
        <v>4625.25</v>
      </c>
      <c r="J41" s="173">
        <v>6365.1</v>
      </c>
      <c r="K41" s="173">
        <v>5448.2917652626602</v>
      </c>
      <c r="L41" s="173">
        <v>7938.3</v>
      </c>
      <c r="M41" s="173">
        <v>1470</v>
      </c>
      <c r="N41" s="173">
        <v>2047.5</v>
      </c>
      <c r="O41" s="173">
        <v>1769.8667992498033</v>
      </c>
      <c r="P41" s="173">
        <v>41147.5</v>
      </c>
      <c r="Q41" s="173">
        <v>2100</v>
      </c>
      <c r="R41" s="173">
        <v>2730</v>
      </c>
      <c r="S41" s="173">
        <v>2553.3331055688423</v>
      </c>
      <c r="T41" s="173">
        <v>5758.5</v>
      </c>
      <c r="U41" s="173">
        <v>2310</v>
      </c>
      <c r="V41" s="173">
        <v>3150</v>
      </c>
      <c r="W41" s="173">
        <v>2731.2762797074956</v>
      </c>
      <c r="X41" s="178">
        <v>7766.3</v>
      </c>
    </row>
    <row r="42" spans="2:32" x14ac:dyDescent="0.15">
      <c r="B42" s="172"/>
      <c r="C42" s="163">
        <v>2</v>
      </c>
      <c r="D42" s="178"/>
      <c r="E42" s="175">
        <v>4588.5</v>
      </c>
      <c r="F42" s="175">
        <v>6111</v>
      </c>
      <c r="G42" s="175">
        <v>5197.8763191280796</v>
      </c>
      <c r="H42" s="173">
        <v>9910.9</v>
      </c>
      <c r="I42" s="173">
        <v>4672.5</v>
      </c>
      <c r="J42" s="173">
        <v>6337.8</v>
      </c>
      <c r="K42" s="173">
        <v>5462.0632794637286</v>
      </c>
      <c r="L42" s="173">
        <v>6440.2</v>
      </c>
      <c r="M42" s="173">
        <v>1260</v>
      </c>
      <c r="N42" s="173">
        <v>2005.5</v>
      </c>
      <c r="O42" s="173">
        <v>1595.7991855089219</v>
      </c>
      <c r="P42" s="173">
        <v>32679</v>
      </c>
      <c r="Q42" s="173">
        <v>1890</v>
      </c>
      <c r="R42" s="173">
        <v>2730</v>
      </c>
      <c r="S42" s="173">
        <v>2388.3654154330879</v>
      </c>
      <c r="T42" s="173">
        <v>5014.2</v>
      </c>
      <c r="U42" s="173">
        <v>1785</v>
      </c>
      <c r="V42" s="173">
        <v>3150</v>
      </c>
      <c r="W42" s="173">
        <v>2414.9627825698981</v>
      </c>
      <c r="X42" s="178">
        <v>5677.2</v>
      </c>
    </row>
    <row r="43" spans="2:32" x14ac:dyDescent="0.15">
      <c r="B43" s="172"/>
      <c r="C43" s="163">
        <v>3</v>
      </c>
      <c r="D43" s="178"/>
      <c r="E43" s="175">
        <v>5040</v>
      </c>
      <c r="F43" s="175">
        <v>6300</v>
      </c>
      <c r="G43" s="175">
        <v>5462.2210729504313</v>
      </c>
      <c r="H43" s="173">
        <v>7230.7</v>
      </c>
      <c r="I43" s="173">
        <v>5250</v>
      </c>
      <c r="J43" s="173">
        <v>6828.1500000000005</v>
      </c>
      <c r="K43" s="173">
        <v>5670.5225930362249</v>
      </c>
      <c r="L43" s="173">
        <v>7832.9</v>
      </c>
      <c r="M43" s="173">
        <v>1365</v>
      </c>
      <c r="N43" s="173">
        <v>1995</v>
      </c>
      <c r="O43" s="173">
        <v>1680.2713742712585</v>
      </c>
      <c r="P43" s="173">
        <v>36205</v>
      </c>
      <c r="Q43" s="173">
        <v>1785</v>
      </c>
      <c r="R43" s="173">
        <v>2730</v>
      </c>
      <c r="S43" s="173">
        <v>2414.5457217800285</v>
      </c>
      <c r="T43" s="173">
        <v>6006.6</v>
      </c>
      <c r="U43" s="173">
        <v>2100</v>
      </c>
      <c r="V43" s="173">
        <v>2940</v>
      </c>
      <c r="W43" s="173">
        <v>2625.5089232103564</v>
      </c>
      <c r="X43" s="178">
        <v>6974.2</v>
      </c>
    </row>
    <row r="44" spans="2:32" x14ac:dyDescent="0.15">
      <c r="B44" s="172"/>
      <c r="C44" s="163">
        <v>4</v>
      </c>
      <c r="D44" s="178"/>
      <c r="E44" s="175">
        <v>5250</v>
      </c>
      <c r="F44" s="175">
        <v>6825</v>
      </c>
      <c r="G44" s="175">
        <v>6308.2043576258457</v>
      </c>
      <c r="H44" s="173">
        <v>9072.4</v>
      </c>
      <c r="I44" s="173">
        <v>5460</v>
      </c>
      <c r="J44" s="173">
        <v>6542.55</v>
      </c>
      <c r="K44" s="173">
        <v>5987.7900822669108</v>
      </c>
      <c r="L44" s="173">
        <v>6966.8</v>
      </c>
      <c r="M44" s="173">
        <v>1575</v>
      </c>
      <c r="N44" s="173">
        <v>2310</v>
      </c>
      <c r="O44" s="173">
        <v>2099.4894977634917</v>
      </c>
      <c r="P44" s="173">
        <v>34111.5</v>
      </c>
      <c r="Q44" s="173">
        <v>1890</v>
      </c>
      <c r="R44" s="173">
        <v>2625</v>
      </c>
      <c r="S44" s="173">
        <v>2417.7847971588585</v>
      </c>
      <c r="T44" s="173">
        <v>5216.2</v>
      </c>
      <c r="U44" s="173">
        <v>1958.25</v>
      </c>
      <c r="V44" s="173">
        <v>2940</v>
      </c>
      <c r="W44" s="173">
        <v>2520.4356504408738</v>
      </c>
      <c r="X44" s="178">
        <v>5691.7</v>
      </c>
    </row>
    <row r="45" spans="2:32" x14ac:dyDescent="0.15">
      <c r="B45" s="172"/>
      <c r="C45" s="163">
        <v>5</v>
      </c>
      <c r="D45" s="178"/>
      <c r="E45" s="175">
        <v>5250</v>
      </c>
      <c r="F45" s="175">
        <v>6825</v>
      </c>
      <c r="G45" s="175">
        <v>6301.7292684947406</v>
      </c>
      <c r="H45" s="173">
        <v>11056.1</v>
      </c>
      <c r="I45" s="178">
        <v>5460</v>
      </c>
      <c r="J45" s="173">
        <v>6972</v>
      </c>
      <c r="K45" s="173">
        <v>6021.7104933110368</v>
      </c>
      <c r="L45" s="173">
        <v>8586.2999999999993</v>
      </c>
      <c r="M45" s="173">
        <v>1575</v>
      </c>
      <c r="N45" s="173">
        <v>2310</v>
      </c>
      <c r="O45" s="173">
        <v>2084.5704496062453</v>
      </c>
      <c r="P45" s="173">
        <v>41286.1</v>
      </c>
      <c r="Q45" s="173">
        <v>1890</v>
      </c>
      <c r="R45" s="173">
        <v>2625</v>
      </c>
      <c r="S45" s="173">
        <v>2271.0401589825119</v>
      </c>
      <c r="T45" s="173">
        <v>8524.9</v>
      </c>
      <c r="U45" s="173">
        <v>1890</v>
      </c>
      <c r="V45" s="173">
        <v>2940</v>
      </c>
      <c r="W45" s="173">
        <v>2527.5091271293236</v>
      </c>
      <c r="X45" s="178">
        <v>9824.4</v>
      </c>
    </row>
    <row r="46" spans="2:32" x14ac:dyDescent="0.15">
      <c r="B46" s="165"/>
      <c r="C46" s="169">
        <v>6</v>
      </c>
      <c r="D46" s="179"/>
      <c r="E46" s="187">
        <v>5250</v>
      </c>
      <c r="F46" s="187">
        <v>6300</v>
      </c>
      <c r="G46" s="187">
        <v>5617.8894358898433</v>
      </c>
      <c r="H46" s="145">
        <v>8245.1</v>
      </c>
      <c r="I46" s="145">
        <v>5250</v>
      </c>
      <c r="J46" s="145">
        <v>6437.55</v>
      </c>
      <c r="K46" s="145">
        <v>5673.6605855792695</v>
      </c>
      <c r="L46" s="145">
        <v>9526.7999999999993</v>
      </c>
      <c r="M46" s="145">
        <v>1470</v>
      </c>
      <c r="N46" s="145">
        <v>2100</v>
      </c>
      <c r="O46" s="145">
        <v>1784.4825875683334</v>
      </c>
      <c r="P46" s="145">
        <v>36211.599999999999</v>
      </c>
      <c r="Q46" s="145">
        <v>1995</v>
      </c>
      <c r="R46" s="145">
        <v>2940</v>
      </c>
      <c r="S46" s="145">
        <v>2572.2779003374003</v>
      </c>
      <c r="T46" s="145">
        <v>6010.9</v>
      </c>
      <c r="U46" s="145">
        <v>2100</v>
      </c>
      <c r="V46" s="145">
        <v>2940</v>
      </c>
      <c r="W46" s="145">
        <v>2677.2090366287771</v>
      </c>
      <c r="X46" s="179">
        <v>6956.2</v>
      </c>
    </row>
    <row r="47" spans="2:32" ht="3" customHeight="1" x14ac:dyDescent="0.15">
      <c r="B47" s="148"/>
      <c r="C47" s="163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</row>
    <row r="48" spans="2:32" ht="12.75" customHeight="1" x14ac:dyDescent="0.15">
      <c r="B48" s="150" t="s">
        <v>109</v>
      </c>
      <c r="C48" s="149" t="s">
        <v>110</v>
      </c>
    </row>
    <row r="49" spans="2:25" ht="12.75" customHeight="1" x14ac:dyDescent="0.15">
      <c r="B49" s="188" t="s">
        <v>112</v>
      </c>
      <c r="C49" s="149" t="s">
        <v>114</v>
      </c>
      <c r="X49" s="189"/>
      <c r="Y49" s="148"/>
    </row>
    <row r="50" spans="2:25" ht="12.75" customHeight="1" x14ac:dyDescent="0.15">
      <c r="B50" s="188"/>
      <c r="X50" s="189"/>
      <c r="Y50" s="148"/>
    </row>
    <row r="51" spans="2:25" x14ac:dyDescent="0.15">
      <c r="X51" s="189"/>
      <c r="Y51" s="148"/>
    </row>
    <row r="52" spans="2:25" x14ac:dyDescent="0.15">
      <c r="X52" s="189"/>
      <c r="Y52" s="148"/>
    </row>
    <row r="53" spans="2:25" x14ac:dyDescent="0.15">
      <c r="X53" s="189"/>
      <c r="Y53" s="148"/>
    </row>
    <row r="54" spans="2:25" x14ac:dyDescent="0.15">
      <c r="X54" s="189"/>
      <c r="Y54" s="148"/>
    </row>
    <row r="55" spans="2:25" x14ac:dyDescent="0.15">
      <c r="X55" s="148"/>
      <c r="Y55" s="148"/>
    </row>
    <row r="56" spans="2:25" x14ac:dyDescent="0.15">
      <c r="X56" s="148"/>
      <c r="Y56" s="148"/>
    </row>
    <row r="57" spans="2:25" x14ac:dyDescent="0.15">
      <c r="X57" s="148"/>
      <c r="Y57" s="148"/>
    </row>
    <row r="58" spans="2:25" x14ac:dyDescent="0.15">
      <c r="X58" s="148"/>
      <c r="Y58" s="148"/>
    </row>
    <row r="59" spans="2:25" x14ac:dyDescent="0.15">
      <c r="X59" s="148"/>
      <c r="Y59" s="148"/>
    </row>
    <row r="60" spans="2:25" x14ac:dyDescent="0.15">
      <c r="X60" s="148"/>
      <c r="Y60" s="148"/>
    </row>
    <row r="61" spans="2:25" x14ac:dyDescent="0.15">
      <c r="X61" s="148"/>
      <c r="Y61" s="148"/>
    </row>
    <row r="62" spans="2:25" x14ac:dyDescent="0.15">
      <c r="X62" s="148"/>
      <c r="Y62" s="148"/>
    </row>
    <row r="63" spans="2:25" x14ac:dyDescent="0.15">
      <c r="X63" s="148"/>
      <c r="Y63" s="148"/>
    </row>
    <row r="64" spans="2:25" x14ac:dyDescent="0.15">
      <c r="X64" s="148"/>
      <c r="Y64" s="148"/>
    </row>
    <row r="65" spans="24:25" x14ac:dyDescent="0.15">
      <c r="X65" s="148"/>
      <c r="Y65" s="148"/>
    </row>
    <row r="66" spans="24:25" x14ac:dyDescent="0.15">
      <c r="X66" s="148"/>
      <c r="Y66" s="148"/>
    </row>
    <row r="67" spans="24:25" x14ac:dyDescent="0.15">
      <c r="X67" s="148"/>
      <c r="Y67" s="148"/>
    </row>
    <row r="68" spans="24:25" x14ac:dyDescent="0.15">
      <c r="X68" s="148"/>
      <c r="Y68" s="148"/>
    </row>
  </sheetData>
  <mergeCells count="10">
    <mergeCell ref="E5:H5"/>
    <mergeCell ref="I5:L5"/>
    <mergeCell ref="M5:P5"/>
    <mergeCell ref="Q5:T5"/>
    <mergeCell ref="U5:X5"/>
    <mergeCell ref="E26:H26"/>
    <mergeCell ref="I26:L26"/>
    <mergeCell ref="M26:P26"/>
    <mergeCell ref="Q26:T26"/>
    <mergeCell ref="U26:X26"/>
  </mergeCells>
  <phoneticPr fontId="6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3</vt:i4>
      </vt:variant>
    </vt:vector>
  </HeadingPairs>
  <TitlesOfParts>
    <vt:vector size="84" baseType="lpstr">
      <vt:lpstr>業務月報表紙</vt:lpstr>
      <vt:lpstr>業務月報目次 </vt:lpstr>
      <vt:lpstr>業務月報利用上の留意事項 </vt:lpstr>
      <vt:lpstr>収集データ量（合計） </vt:lpstr>
      <vt:lpstr>収集データ量_首都圏</vt:lpstr>
      <vt:lpstr>収集データ量_近畿圏</vt:lpstr>
      <vt:lpstr>収集データ量_中京圏</vt:lpstr>
      <vt:lpstr>収集データ量_九州地域</vt:lpstr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取扱量</vt:lpstr>
      <vt:lpstr>裏表紙</vt:lpstr>
      <vt:lpstr>中交雑31!Print_Area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2012-07-19T07:36:19Z</cp:lastPrinted>
  <dcterms:created xsi:type="dcterms:W3CDTF">2006-02-22T01:45:43Z</dcterms:created>
  <dcterms:modified xsi:type="dcterms:W3CDTF">2022-10-07T06:46:36Z</dcterms:modified>
</cp:coreProperties>
</file>